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75" windowWidth="16605" windowHeight="937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G62" i="1" l="1"/>
  <c r="J79" i="1"/>
  <c r="F96" i="1"/>
  <c r="J96" i="1"/>
  <c r="B175" i="1" l="1"/>
  <c r="A175" i="1"/>
  <c r="L174" i="1"/>
  <c r="J174" i="1"/>
  <c r="I174" i="1"/>
  <c r="H174" i="1"/>
  <c r="G174" i="1"/>
  <c r="F174" i="1"/>
  <c r="B165" i="1"/>
  <c r="A165" i="1"/>
  <c r="L164" i="1"/>
  <c r="L175" i="1" s="1"/>
  <c r="J164" i="1"/>
  <c r="I164" i="1"/>
  <c r="I175" i="1" s="1"/>
  <c r="H164" i="1"/>
  <c r="H175" i="1" s="1"/>
  <c r="G164" i="1"/>
  <c r="G175" i="1" s="1"/>
  <c r="F164" i="1"/>
  <c r="F175" i="1" s="1"/>
  <c r="B158" i="1"/>
  <c r="A158" i="1"/>
  <c r="L157" i="1"/>
  <c r="J157" i="1"/>
  <c r="I157" i="1"/>
  <c r="H157" i="1"/>
  <c r="G157" i="1"/>
  <c r="F157" i="1"/>
  <c r="B148" i="1"/>
  <c r="A148" i="1"/>
  <c r="L147" i="1"/>
  <c r="L158" i="1" s="1"/>
  <c r="J147" i="1"/>
  <c r="J158" i="1" s="1"/>
  <c r="I147" i="1"/>
  <c r="I158" i="1" s="1"/>
  <c r="H147" i="1"/>
  <c r="H158" i="1" s="1"/>
  <c r="G147" i="1"/>
  <c r="G158" i="1" s="1"/>
  <c r="F147" i="1"/>
  <c r="F158" i="1" s="1"/>
  <c r="B141" i="1"/>
  <c r="A141" i="1"/>
  <c r="L140" i="1"/>
  <c r="J140" i="1"/>
  <c r="I140" i="1"/>
  <c r="H140" i="1"/>
  <c r="G140" i="1"/>
  <c r="F140" i="1"/>
  <c r="B131" i="1"/>
  <c r="A131" i="1"/>
  <c r="L130" i="1"/>
  <c r="L141" i="1" s="1"/>
  <c r="J130" i="1"/>
  <c r="J141" i="1" s="1"/>
  <c r="I130" i="1"/>
  <c r="I141" i="1" s="1"/>
  <c r="H130" i="1"/>
  <c r="H141" i="1" s="1"/>
  <c r="G130" i="1"/>
  <c r="G141" i="1" s="1"/>
  <c r="F130" i="1"/>
  <c r="F141" i="1" s="1"/>
  <c r="B124" i="1"/>
  <c r="A124" i="1"/>
  <c r="L123" i="1"/>
  <c r="J123" i="1"/>
  <c r="I123" i="1"/>
  <c r="H123" i="1"/>
  <c r="G123" i="1"/>
  <c r="F123" i="1"/>
  <c r="B114" i="1"/>
  <c r="A114" i="1"/>
  <c r="L113" i="1"/>
  <c r="L124" i="1" s="1"/>
  <c r="J113" i="1"/>
  <c r="J124" i="1" s="1"/>
  <c r="I113" i="1"/>
  <c r="I124" i="1" s="1"/>
  <c r="H113" i="1"/>
  <c r="H124" i="1" s="1"/>
  <c r="G113" i="1"/>
  <c r="G124" i="1" s="1"/>
  <c r="F113" i="1"/>
  <c r="F124" i="1" s="1"/>
  <c r="B107" i="1"/>
  <c r="A107" i="1"/>
  <c r="L106" i="1"/>
  <c r="J106" i="1"/>
  <c r="J107" i="1" s="1"/>
  <c r="I106" i="1"/>
  <c r="H106" i="1"/>
  <c r="G106" i="1"/>
  <c r="F106" i="1"/>
  <c r="F107" i="1" s="1"/>
  <c r="B97" i="1"/>
  <c r="A97" i="1"/>
  <c r="L96" i="1"/>
  <c r="L107" i="1" s="1"/>
  <c r="I96" i="1"/>
  <c r="H96" i="1"/>
  <c r="G96" i="1"/>
  <c r="B90" i="1"/>
  <c r="A90" i="1"/>
  <c r="L89" i="1"/>
  <c r="J89" i="1"/>
  <c r="I89" i="1"/>
  <c r="H89" i="1"/>
  <c r="G89" i="1"/>
  <c r="F89" i="1"/>
  <c r="B80" i="1"/>
  <c r="A80" i="1"/>
  <c r="L79" i="1"/>
  <c r="L90" i="1" s="1"/>
  <c r="J90" i="1"/>
  <c r="I79" i="1"/>
  <c r="I90" i="1" s="1"/>
  <c r="H79" i="1"/>
  <c r="H90" i="1" s="1"/>
  <c r="G79" i="1"/>
  <c r="G90" i="1" s="1"/>
  <c r="F79" i="1"/>
  <c r="F90" i="1" s="1"/>
  <c r="B73" i="1"/>
  <c r="A73" i="1"/>
  <c r="L72" i="1"/>
  <c r="J72" i="1"/>
  <c r="I72" i="1"/>
  <c r="H72" i="1"/>
  <c r="G72" i="1"/>
  <c r="F72" i="1"/>
  <c r="B63" i="1"/>
  <c r="A63" i="1"/>
  <c r="L62" i="1"/>
  <c r="L73" i="1" s="1"/>
  <c r="J62" i="1"/>
  <c r="J73" i="1" s="1"/>
  <c r="I62" i="1"/>
  <c r="I73" i="1" s="1"/>
  <c r="H62" i="1"/>
  <c r="G73" i="1"/>
  <c r="F62" i="1"/>
  <c r="F73" i="1" s="1"/>
  <c r="B56" i="1"/>
  <c r="A56" i="1"/>
  <c r="L55" i="1"/>
  <c r="J55" i="1"/>
  <c r="I55" i="1"/>
  <c r="H55" i="1"/>
  <c r="G55" i="1"/>
  <c r="F55" i="1"/>
  <c r="B46" i="1"/>
  <c r="A46" i="1"/>
  <c r="L45" i="1"/>
  <c r="L56" i="1" s="1"/>
  <c r="J45" i="1"/>
  <c r="J56" i="1" s="1"/>
  <c r="I45" i="1"/>
  <c r="I56" i="1" s="1"/>
  <c r="H45" i="1"/>
  <c r="H56" i="1" s="1"/>
  <c r="G45" i="1"/>
  <c r="G56" i="1" s="1"/>
  <c r="F45" i="1"/>
  <c r="F56" i="1" s="1"/>
  <c r="B39" i="1"/>
  <c r="A39" i="1"/>
  <c r="L38" i="1"/>
  <c r="J38" i="1"/>
  <c r="I38" i="1"/>
  <c r="H38" i="1"/>
  <c r="G38" i="1"/>
  <c r="F38" i="1"/>
  <c r="B29" i="1"/>
  <c r="A29" i="1"/>
  <c r="L28" i="1"/>
  <c r="L39" i="1" s="1"/>
  <c r="J28" i="1"/>
  <c r="I28" i="1"/>
  <c r="I39" i="1" s="1"/>
  <c r="H28" i="1"/>
  <c r="G28" i="1"/>
  <c r="G39" i="1" s="1"/>
  <c r="F28" i="1"/>
  <c r="F39" i="1" s="1"/>
  <c r="B22" i="1"/>
  <c r="A22" i="1"/>
  <c r="L21" i="1"/>
  <c r="J21" i="1"/>
  <c r="I21" i="1"/>
  <c r="H21" i="1"/>
  <c r="G21" i="1"/>
  <c r="F21" i="1"/>
  <c r="B12" i="1"/>
  <c r="A12" i="1"/>
  <c r="L11" i="1"/>
  <c r="L22" i="1" s="1"/>
  <c r="J11" i="1"/>
  <c r="J22" i="1" s="1"/>
  <c r="I11" i="1"/>
  <c r="I22" i="1" s="1"/>
  <c r="H11" i="1"/>
  <c r="H22" i="1" s="1"/>
  <c r="G11" i="1"/>
  <c r="G22" i="1" s="1"/>
  <c r="F11" i="1"/>
  <c r="F22" i="1" s="1"/>
  <c r="G107" i="1" l="1"/>
  <c r="G176" i="1" s="1"/>
  <c r="I107" i="1"/>
  <c r="I176" i="1" s="1"/>
  <c r="H73" i="1"/>
  <c r="J175" i="1"/>
  <c r="J39" i="1"/>
  <c r="H39" i="1"/>
  <c r="H107" i="1"/>
  <c r="L176" i="1"/>
  <c r="F176" i="1"/>
  <c r="J176" i="1" l="1"/>
  <c r="H176" i="1"/>
</calcChain>
</file>

<file path=xl/sharedStrings.xml><?xml version="1.0" encoding="utf-8"?>
<sst xmlns="http://schemas.openxmlformats.org/spreadsheetml/2006/main" count="271" uniqueCount="89">
  <si>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</si>
  <si>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</si>
  <si>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</si>
  <si>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</si>
  <si>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</si>
  <si>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</si>
  <si>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</si>
  <si>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</si>
  <si>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</si>
  <si>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</si>
  <si>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</si>
  <si>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</si>
  <si>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</si>
  <si>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</si>
  <si>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</si>
  <si>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</si>
  <si>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</si>
  <si>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</si>
  <si>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</si>
  <si>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</si>
  <si>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</si>
  <si>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</si>
  <si>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</si>
  <si>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</si>
  <si>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</si>
  <si>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</si>
  <si>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</si>
  <si>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</si>
  <si>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</si>
  <si>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</si>
  <si>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</si>
  <si>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</si>
  <si>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</si>
  <si>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</si>
  <si>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</si>
  <si>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</si>
  <si>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</si>
  <si>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</si>
  <si>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</si>
  <si>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Кисломолочный продукт(Снежок)</t>
  </si>
  <si>
    <t>Чай с сахаром</t>
  </si>
  <si>
    <t>сладкое</t>
  </si>
  <si>
    <t>Вафли</t>
  </si>
  <si>
    <t>Икра кабачковая(промышленного производства)</t>
  </si>
  <si>
    <t>Сок персиковый</t>
  </si>
  <si>
    <t>Яблоки</t>
  </si>
  <si>
    <t>Кофейный напиток с молоком</t>
  </si>
  <si>
    <t>Компот из  сухофруктов</t>
  </si>
  <si>
    <t>Омлет натуральный</t>
  </si>
  <si>
    <t>Плов из отварной птицы</t>
  </si>
  <si>
    <t>таб</t>
  </si>
  <si>
    <t>376(774)</t>
  </si>
  <si>
    <t>375(583)</t>
  </si>
  <si>
    <t>283(сб)</t>
  </si>
  <si>
    <t>294(1254)</t>
  </si>
  <si>
    <t>115(691)</t>
  </si>
  <si>
    <t>313(691)</t>
  </si>
  <si>
    <t>210(774)</t>
  </si>
  <si>
    <t>286(сб)</t>
  </si>
  <si>
    <t>299(583)</t>
  </si>
  <si>
    <t>Салат из квашеной капусты с яблоком</t>
  </si>
  <si>
    <t>Салат из квашеной капусты с свеклой</t>
  </si>
  <si>
    <t>ТТК</t>
  </si>
  <si>
    <t>Салат из капусты белокочанной</t>
  </si>
  <si>
    <t>20(788)</t>
  </si>
  <si>
    <t>Салат из свеклы и моркови</t>
  </si>
  <si>
    <t>52</t>
  </si>
  <si>
    <t>Кисломолочный напиток Снежок</t>
  </si>
  <si>
    <t>Салат из моркови с зеленым горошком</t>
  </si>
  <si>
    <t>Салат из белокочанной капусты с зеленым горошком</t>
  </si>
  <si>
    <t>9(302)</t>
  </si>
  <si>
    <t xml:space="preserve">Сок персиковый </t>
  </si>
  <si>
    <t xml:space="preserve">Жаркое по-домашнему </t>
  </si>
  <si>
    <t>Гуляш(говядина),Макароны отварные</t>
  </si>
  <si>
    <t>Хлеб пшеничный,Хлеб ржано-пшеничный</t>
  </si>
  <si>
    <t>Рыба тушенная,Картофельное пюре</t>
  </si>
  <si>
    <t>Котлеты рубленые из птицы,Капуста тушеная</t>
  </si>
  <si>
    <t>Хлеб пшеничный, Хлеб ржано-пшеничный</t>
  </si>
  <si>
    <t>Икра кабачковая(промышленного производства),Бутерброд сыром</t>
  </si>
  <si>
    <t>Рыба припущенная,Картофельное пюре</t>
  </si>
  <si>
    <t>Тефтели,Каша  пшеничная рассыпчатая</t>
  </si>
  <si>
    <t>Суфле из птицы,Каша гречневая рассыпчатая</t>
  </si>
  <si>
    <t>Запеканка  из творога,Молоко сгущеное</t>
  </si>
  <si>
    <t>Хлебо-булочное изделия(батон),Масло сливочное</t>
  </si>
  <si>
    <t>368, 219</t>
  </si>
  <si>
    <t>279, 221</t>
  </si>
  <si>
    <t>77, 312</t>
  </si>
  <si>
    <t>294, 235</t>
  </si>
  <si>
    <t>Хлеб пшеничный,Хлеб ржано-пшеничный, хлебо-булочные изделия с начинкой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</si>
</sst>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"/>
    <numFmt numFmtId="165" formatCode="#,##0.0"/>
  </numFmts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1" fontId="0" fillId="2" borderId="2" xfId="0" applyNumberFormat="1" applyFill="1" applyBorder="1" applyProtection="1">
      <protection locked="0"/>
    </xf>
    <xf numFmtId="1" fontId="3" fillId="2" borderId="2" xfId="0" applyNumberFormat="1" applyFont="1" applyFill="1" applyBorder="1" applyAlignment="1" applyProtection="1">
      <alignment vertical="top" wrapText="1"/>
      <protection locked="0"/>
    </xf>
    <xf numFmtId="1" fontId="3" fillId="2" borderId="2" xfId="0" applyNumberFormat="1" applyFont="1" applyFill="1" applyBorder="1" applyAlignment="1" applyProtection="1">
      <alignment horizontal="center" vertical="top" wrapText="1"/>
      <protection locked="0"/>
    </xf>
    <xf numFmtId="1" fontId="3" fillId="2" borderId="17" xfId="0" applyNumberFormat="1" applyFont="1" applyFill="1" applyBorder="1" applyAlignment="1" applyProtection="1">
      <alignment horizontal="center" vertical="top" wrapText="1"/>
      <protection locked="0"/>
    </xf>
    <xf numFmtId="1" fontId="3" fillId="2" borderId="1" xfId="0" applyNumberFormat="1" applyFont="1" applyFill="1" applyBorder="1" applyAlignment="1" applyProtection="1">
      <alignment vertical="top" wrapText="1"/>
      <protection locked="0"/>
    </xf>
    <xf numFmtId="1" fontId="3" fillId="2" borderId="1" xfId="0" applyNumberFormat="1" applyFont="1" applyFill="1" applyBorder="1" applyAlignment="1" applyProtection="1">
      <alignment horizontal="center" vertical="top" wrapText="1"/>
      <protection locked="0"/>
    </xf>
    <xf numFmtId="1" fontId="3" fillId="2" borderId="15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 applyProtection="1">
      <alignment horizontal="center" vertical="top" wrapText="1"/>
      <protection locked="0"/>
    </xf>
    <xf numFmtId="2" fontId="3" fillId="2" borderId="2" xfId="0" applyNumberFormat="1" applyFont="1" applyFill="1" applyBorder="1" applyAlignment="1" applyProtection="1">
      <alignment horizontal="center" vertical="top" wrapText="1"/>
      <protection locked="0"/>
    </xf>
    <xf numFmtId="3" fontId="3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3" fillId="2" borderId="2" xfId="0" applyNumberFormat="1" applyFont="1" applyFill="1" applyBorder="1" applyAlignment="1" applyProtection="1">
      <alignment horizontal="center" vertical="top" wrapText="1"/>
      <protection locked="0"/>
    </xf>
    <xf numFmtId="4" fontId="3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3" fillId="2" borderId="1" xfId="0" applyNumberFormat="1" applyFont="1" applyFill="1" applyBorder="1" applyAlignment="1" applyProtection="1">
      <alignment horizontal="center" vertical="top" wrapText="1"/>
      <protection locked="0"/>
    </xf>
    <xf numFmtId="3" fontId="3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1" fontId="3" fillId="0" borderId="2" xfId="0" applyNumberFormat="1" applyFont="1" applyBorder="1" applyAlignment="1">
      <alignment horizontal="center" vertical="top" wrapText="1"/>
    </xf>
    <xf numFmtId="1" fontId="3" fillId="0" borderId="17" xfId="0" applyNumberFormat="1" applyFont="1" applyBorder="1" applyAlignment="1">
      <alignment horizontal="center" vertical="top" wrapText="1"/>
    </xf>
    <xf numFmtId="1" fontId="3" fillId="3" borderId="3" xfId="0" applyNumberFormat="1" applyFont="1" applyFill="1" applyBorder="1" applyAlignment="1">
      <alignment horizontal="center" vertical="top" wrapText="1"/>
    </xf>
    <xf numFmtId="2" fontId="3" fillId="0" borderId="2" xfId="0" applyNumberFormat="1" applyFont="1" applyBorder="1" applyAlignment="1">
      <alignment horizontal="center" vertical="top" wrapText="1"/>
    </xf>
    <xf numFmtId="1" fontId="3" fillId="0" borderId="10" xfId="0" applyNumberFormat="1" applyFont="1" applyBorder="1" applyAlignment="1">
      <alignment horizontal="center"/>
    </xf>
    <xf numFmtId="0" fontId="0" fillId="4" borderId="1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6"/>
  <sheetViews>
    <sheetView tabSelected="1" workbookViewId="0">
      <pane xSplit="4" ySplit="5" topLeftCell="E78" activePane="bottomRight" state="frozen"/>
      <selection pane="topRight" activeCell="E1" sqref="E1"/>
      <selection pane="bottomLeft" activeCell="A6" sqref="A6"/>
      <selection pane="bottomRight" activeCell="E93" sqref="E93:F9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74"/>
      <c r="D1" s="75"/>
      <c r="E1" s="75"/>
      <c r="F1" s="12" t="s">
        <v>16</v>
      </c>
      <c r="G1" s="2" t="s">
        <v>17</v>
      </c>
      <c r="H1" s="76"/>
      <c r="I1" s="76"/>
      <c r="J1" s="76"/>
      <c r="K1" s="76"/>
    </row>
    <row r="2" spans="1:12" ht="18" x14ac:dyDescent="0.2">
      <c r="A2" s="35" t="s">
        <v>6</v>
      </c>
      <c r="C2" s="2"/>
      <c r="G2" s="2" t="s">
        <v>18</v>
      </c>
      <c r="H2" s="76"/>
      <c r="I2" s="76"/>
      <c r="J2" s="76"/>
      <c r="K2" s="7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/>
      <c r="I3" s="48"/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73</v>
      </c>
      <c r="F6" s="40">
        <v>240</v>
      </c>
      <c r="G6" s="56">
        <v>16</v>
      </c>
      <c r="H6" s="56">
        <v>19.12</v>
      </c>
      <c r="I6" s="56">
        <v>34.97</v>
      </c>
      <c r="J6" s="56">
        <v>327.26</v>
      </c>
      <c r="K6" s="41">
        <v>260.291</v>
      </c>
      <c r="L6" s="58">
        <v>54.95</v>
      </c>
    </row>
    <row r="7" spans="1:12" ht="15" x14ac:dyDescent="0.25">
      <c r="A7" s="23"/>
      <c r="B7" s="15"/>
      <c r="C7" s="11"/>
      <c r="D7" s="7" t="s">
        <v>22</v>
      </c>
      <c r="E7" s="52" t="s">
        <v>39</v>
      </c>
      <c r="F7" s="53">
        <v>180</v>
      </c>
      <c r="G7" s="53">
        <v>5</v>
      </c>
      <c r="H7" s="53">
        <v>5</v>
      </c>
      <c r="I7" s="53">
        <v>22</v>
      </c>
      <c r="J7" s="53">
        <v>151</v>
      </c>
      <c r="K7" s="44" t="s">
        <v>50</v>
      </c>
      <c r="L7" s="43">
        <v>19.8</v>
      </c>
    </row>
    <row r="8" spans="1:12" ht="15" x14ac:dyDescent="0.25">
      <c r="A8" s="23"/>
      <c r="B8" s="15"/>
      <c r="C8" s="11"/>
      <c r="D8" s="7" t="s">
        <v>23</v>
      </c>
      <c r="E8" s="42" t="s">
        <v>74</v>
      </c>
      <c r="F8" s="43">
        <v>47</v>
      </c>
      <c r="G8" s="43">
        <v>4</v>
      </c>
      <c r="H8" s="43">
        <v>0</v>
      </c>
      <c r="I8" s="43">
        <v>21</v>
      </c>
      <c r="J8" s="43">
        <v>103</v>
      </c>
      <c r="K8" s="44" t="s">
        <v>50</v>
      </c>
      <c r="L8" s="43">
        <v>2.81</v>
      </c>
    </row>
    <row r="9" spans="1:12" ht="15" x14ac:dyDescent="0.25">
      <c r="A9" s="23"/>
      <c r="B9" s="15"/>
      <c r="C9" s="11"/>
      <c r="D9" s="6" t="s">
        <v>26</v>
      </c>
      <c r="E9" s="42" t="s">
        <v>60</v>
      </c>
      <c r="F9" s="43">
        <v>60</v>
      </c>
      <c r="G9" s="61">
        <v>1</v>
      </c>
      <c r="H9" s="61">
        <v>1</v>
      </c>
      <c r="I9" s="61">
        <v>5</v>
      </c>
      <c r="J9" s="61">
        <v>28</v>
      </c>
      <c r="K9" s="44">
        <v>8</v>
      </c>
      <c r="L9" s="62">
        <v>6.78</v>
      </c>
    </row>
    <row r="10" spans="1:12" ht="15" x14ac:dyDescent="0.25">
      <c r="A10" s="23"/>
      <c r="B10" s="15"/>
      <c r="C10" s="11"/>
      <c r="D10" s="51"/>
      <c r="E10" s="52"/>
      <c r="F10" s="53"/>
      <c r="G10" s="53"/>
      <c r="H10" s="53"/>
      <c r="I10" s="53"/>
      <c r="J10" s="53"/>
      <c r="K10" s="54"/>
      <c r="L10" s="43"/>
    </row>
    <row r="11" spans="1:12" ht="15" x14ac:dyDescent="0.25">
      <c r="A11" s="24"/>
      <c r="B11" s="17"/>
      <c r="C11" s="8"/>
      <c r="D11" s="18" t="s">
        <v>33</v>
      </c>
      <c r="E11" s="9"/>
      <c r="F11" s="19">
        <f>SUM(F6:F10)</f>
        <v>527</v>
      </c>
      <c r="G11" s="67">
        <f t="shared" ref="G11:J11" si="0">SUM(G6:G10)</f>
        <v>26</v>
      </c>
      <c r="H11" s="67">
        <f t="shared" si="0"/>
        <v>25.12</v>
      </c>
      <c r="I11" s="67">
        <f t="shared" si="0"/>
        <v>82.97</v>
      </c>
      <c r="J11" s="67">
        <f t="shared" si="0"/>
        <v>609.26</v>
      </c>
      <c r="K11" s="68"/>
      <c r="L11" s="70">
        <f t="shared" ref="L11" si="1">SUM(L6:L10)</f>
        <v>84.34</v>
      </c>
    </row>
    <row r="12" spans="1:12" ht="15" x14ac:dyDescent="0.25">
      <c r="A12" s="26">
        <f>A6</f>
        <v>1</v>
      </c>
      <c r="B12" s="13">
        <f>B6</f>
        <v>1</v>
      </c>
      <c r="C12" s="10" t="s">
        <v>25</v>
      </c>
      <c r="D12" s="7" t="s">
        <v>26</v>
      </c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3"/>
      <c r="B13" s="15"/>
      <c r="C13" s="11"/>
      <c r="D13" s="7" t="s">
        <v>27</v>
      </c>
      <c r="E13" s="42"/>
      <c r="F13" s="43"/>
      <c r="G13" s="43"/>
      <c r="H13" s="43"/>
      <c r="I13" s="43"/>
      <c r="J13" s="43"/>
      <c r="K13" s="44"/>
      <c r="L13" s="43"/>
    </row>
    <row r="14" spans="1:12" ht="15" x14ac:dyDescent="0.25">
      <c r="A14" s="23"/>
      <c r="B14" s="15"/>
      <c r="C14" s="11"/>
      <c r="D14" s="7" t="s">
        <v>28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29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30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31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32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6"/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4"/>
      <c r="B21" s="17"/>
      <c r="C21" s="8"/>
      <c r="D21" s="18" t="s">
        <v>33</v>
      </c>
      <c r="E21" s="9"/>
      <c r="F21" s="19">
        <f>SUM(F12:F20)</f>
        <v>0</v>
      </c>
      <c r="G21" s="19">
        <f t="shared" ref="G21:J21" si="2">SUM(G12:G20)</f>
        <v>0</v>
      </c>
      <c r="H21" s="19">
        <f t="shared" si="2"/>
        <v>0</v>
      </c>
      <c r="I21" s="19">
        <f t="shared" si="2"/>
        <v>0</v>
      </c>
      <c r="J21" s="19">
        <f t="shared" si="2"/>
        <v>0</v>
      </c>
      <c r="K21" s="25"/>
      <c r="L21" s="19">
        <f t="shared" ref="L21" si="3">SUM(L12:L20)</f>
        <v>0</v>
      </c>
    </row>
    <row r="22" spans="1:12" ht="15" x14ac:dyDescent="0.2">
      <c r="A22" s="29">
        <f>A6</f>
        <v>1</v>
      </c>
      <c r="B22" s="30">
        <f>B6</f>
        <v>1</v>
      </c>
      <c r="C22" s="77" t="s">
        <v>4</v>
      </c>
      <c r="D22" s="78"/>
      <c r="E22" s="31"/>
      <c r="F22" s="32">
        <f>F11+F21</f>
        <v>527</v>
      </c>
      <c r="G22" s="69">
        <f t="shared" ref="G22:J22" si="4">G11+G21</f>
        <v>26</v>
      </c>
      <c r="H22" s="69">
        <f t="shared" si="4"/>
        <v>25.12</v>
      </c>
      <c r="I22" s="69">
        <f t="shared" si="4"/>
        <v>82.97</v>
      </c>
      <c r="J22" s="69">
        <f t="shared" si="4"/>
        <v>609.26</v>
      </c>
      <c r="K22" s="32"/>
      <c r="L22" s="32">
        <f t="shared" ref="L22" si="5">L11+L21</f>
        <v>84.34</v>
      </c>
    </row>
    <row r="23" spans="1:12" ht="15" x14ac:dyDescent="0.25">
      <c r="A23" s="14">
        <v>1</v>
      </c>
      <c r="B23" s="15">
        <v>2</v>
      </c>
      <c r="C23" s="22" t="s">
        <v>20</v>
      </c>
      <c r="D23" s="5" t="s">
        <v>21</v>
      </c>
      <c r="E23" s="55" t="s">
        <v>75</v>
      </c>
      <c r="F23" s="56">
        <v>240</v>
      </c>
      <c r="G23" s="56">
        <v>13</v>
      </c>
      <c r="H23" s="56">
        <v>11</v>
      </c>
      <c r="I23" s="56">
        <v>34</v>
      </c>
      <c r="J23" s="56">
        <v>283</v>
      </c>
      <c r="K23" s="57" t="s">
        <v>59</v>
      </c>
      <c r="L23" s="58">
        <v>57.2</v>
      </c>
    </row>
    <row r="24" spans="1:12" ht="15" x14ac:dyDescent="0.25">
      <c r="A24" s="14"/>
      <c r="B24" s="15"/>
      <c r="C24" s="11"/>
      <c r="D24" s="7" t="s">
        <v>22</v>
      </c>
      <c r="E24" s="42" t="s">
        <v>47</v>
      </c>
      <c r="F24" s="43">
        <v>180</v>
      </c>
      <c r="G24" s="61">
        <v>0</v>
      </c>
      <c r="H24" s="61">
        <v>0</v>
      </c>
      <c r="I24" s="61">
        <v>23</v>
      </c>
      <c r="J24" s="61">
        <v>107</v>
      </c>
      <c r="K24" s="44" t="s">
        <v>53</v>
      </c>
      <c r="L24" s="43">
        <v>3.44</v>
      </c>
    </row>
    <row r="25" spans="1:12" ht="15" x14ac:dyDescent="0.25">
      <c r="A25" s="14"/>
      <c r="B25" s="15"/>
      <c r="C25" s="11"/>
      <c r="D25" s="7" t="s">
        <v>23</v>
      </c>
      <c r="E25" s="42" t="s">
        <v>74</v>
      </c>
      <c r="F25" s="43">
        <v>47</v>
      </c>
      <c r="G25" s="43">
        <v>4</v>
      </c>
      <c r="H25" s="43">
        <v>0</v>
      </c>
      <c r="I25" s="43">
        <v>21</v>
      </c>
      <c r="J25" s="43">
        <v>103</v>
      </c>
      <c r="K25" s="44" t="s">
        <v>50</v>
      </c>
      <c r="L25" s="43">
        <v>2.82</v>
      </c>
    </row>
    <row r="26" spans="1:12" ht="15" x14ac:dyDescent="0.25">
      <c r="A26" s="14"/>
      <c r="B26" s="15"/>
      <c r="C26" s="11"/>
      <c r="D26" s="51" t="s">
        <v>24</v>
      </c>
      <c r="E26" s="52" t="s">
        <v>45</v>
      </c>
      <c r="F26" s="53">
        <v>125</v>
      </c>
      <c r="G26" s="53">
        <v>1</v>
      </c>
      <c r="H26" s="53">
        <v>1</v>
      </c>
      <c r="I26" s="53">
        <v>12</v>
      </c>
      <c r="J26" s="53">
        <v>59</v>
      </c>
      <c r="K26" s="54" t="s">
        <v>50</v>
      </c>
      <c r="L26" s="43">
        <v>9.1199999999999992</v>
      </c>
    </row>
    <row r="27" spans="1:12" ht="15" x14ac:dyDescent="0.25">
      <c r="A27" s="14"/>
      <c r="B27" s="15"/>
      <c r="C27" s="11"/>
      <c r="D27" s="51" t="s">
        <v>26</v>
      </c>
      <c r="E27" s="42" t="s">
        <v>43</v>
      </c>
      <c r="F27" s="43">
        <v>60</v>
      </c>
      <c r="G27" s="61">
        <v>0</v>
      </c>
      <c r="H27" s="61">
        <v>4</v>
      </c>
      <c r="I27" s="61">
        <v>4</v>
      </c>
      <c r="J27" s="61">
        <v>78</v>
      </c>
      <c r="K27" s="44" t="s">
        <v>55</v>
      </c>
      <c r="L27" s="62">
        <v>9.5299999999999994</v>
      </c>
    </row>
    <row r="28" spans="1:12" ht="15" x14ac:dyDescent="0.25">
      <c r="A28" s="16"/>
      <c r="B28" s="17"/>
      <c r="C28" s="8"/>
      <c r="D28" s="18" t="s">
        <v>33</v>
      </c>
      <c r="E28" s="9"/>
      <c r="F28" s="19">
        <f>SUM(F23:F27)</f>
        <v>652</v>
      </c>
      <c r="G28" s="19">
        <f t="shared" ref="G28" si="6">SUM(G23:G27)</f>
        <v>18</v>
      </c>
      <c r="H28" s="19">
        <f t="shared" ref="H28" si="7">SUM(H23:H27)</f>
        <v>16</v>
      </c>
      <c r="I28" s="19">
        <f t="shared" ref="I28" si="8">SUM(I23:I27)</f>
        <v>94</v>
      </c>
      <c r="J28" s="19">
        <f t="shared" ref="J28:L28" si="9">SUM(J23:J27)</f>
        <v>630</v>
      </c>
      <c r="K28" s="25"/>
      <c r="L28" s="19">
        <f t="shared" si="9"/>
        <v>82.11</v>
      </c>
    </row>
    <row r="29" spans="1:12" ht="15" x14ac:dyDescent="0.25">
      <c r="A29" s="13">
        <f>A23</f>
        <v>1</v>
      </c>
      <c r="B29" s="13">
        <f>B23</f>
        <v>2</v>
      </c>
      <c r="C29" s="10" t="s">
        <v>25</v>
      </c>
      <c r="D29" s="7" t="s">
        <v>26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7" t="s">
        <v>27</v>
      </c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7" t="s">
        <v>28</v>
      </c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4"/>
      <c r="B32" s="15"/>
      <c r="C32" s="11"/>
      <c r="D32" s="7" t="s">
        <v>29</v>
      </c>
      <c r="E32" s="42"/>
      <c r="F32" s="43"/>
      <c r="G32" s="43"/>
      <c r="H32" s="43"/>
      <c r="I32" s="43"/>
      <c r="J32" s="43"/>
      <c r="K32" s="44"/>
      <c r="L32" s="43"/>
    </row>
    <row r="33" spans="1:12" ht="15" x14ac:dyDescent="0.25">
      <c r="A33" s="14"/>
      <c r="B33" s="15"/>
      <c r="C33" s="11"/>
      <c r="D33" s="7" t="s">
        <v>30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31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32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6"/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6"/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6"/>
      <c r="B38" s="17"/>
      <c r="C38" s="8"/>
      <c r="D38" s="18" t="s">
        <v>33</v>
      </c>
      <c r="E38" s="9"/>
      <c r="F38" s="19">
        <f>SUM(F29:F37)</f>
        <v>0</v>
      </c>
      <c r="G38" s="19">
        <f t="shared" ref="G38" si="10">SUM(G29:G37)</f>
        <v>0</v>
      </c>
      <c r="H38" s="19">
        <f t="shared" ref="H38" si="11">SUM(H29:H37)</f>
        <v>0</v>
      </c>
      <c r="I38" s="19">
        <f t="shared" ref="I38" si="12">SUM(I29:I37)</f>
        <v>0</v>
      </c>
      <c r="J38" s="19">
        <f t="shared" ref="J38:L38" si="13">SUM(J29:J37)</f>
        <v>0</v>
      </c>
      <c r="K38" s="25"/>
      <c r="L38" s="19">
        <f t="shared" si="13"/>
        <v>0</v>
      </c>
    </row>
    <row r="39" spans="1:12" ht="15.75" customHeight="1" x14ac:dyDescent="0.2">
      <c r="A39" s="33">
        <f>A23</f>
        <v>1</v>
      </c>
      <c r="B39" s="33">
        <f>B23</f>
        <v>2</v>
      </c>
      <c r="C39" s="77" t="s">
        <v>4</v>
      </c>
      <c r="D39" s="78"/>
      <c r="E39" s="31"/>
      <c r="F39" s="32">
        <f>F28+F38</f>
        <v>652</v>
      </c>
      <c r="G39" s="32">
        <f t="shared" ref="G39" si="14">G28+G38</f>
        <v>18</v>
      </c>
      <c r="H39" s="32">
        <f t="shared" ref="H39" si="15">H28+H38</f>
        <v>16</v>
      </c>
      <c r="I39" s="32">
        <f t="shared" ref="I39" si="16">I28+I38</f>
        <v>94</v>
      </c>
      <c r="J39" s="32">
        <f t="shared" ref="J39:L39" si="17">J28+J38</f>
        <v>630</v>
      </c>
      <c r="K39" s="32"/>
      <c r="L39" s="32">
        <f t="shared" si="17"/>
        <v>82.11</v>
      </c>
    </row>
    <row r="40" spans="1:12" ht="15" x14ac:dyDescent="0.25">
      <c r="A40" s="20">
        <v>1</v>
      </c>
      <c r="B40" s="21">
        <v>3</v>
      </c>
      <c r="C40" s="22" t="s">
        <v>20</v>
      </c>
      <c r="D40" s="5" t="s">
        <v>21</v>
      </c>
      <c r="E40" s="55" t="s">
        <v>49</v>
      </c>
      <c r="F40" s="56">
        <v>180</v>
      </c>
      <c r="G40" s="56">
        <v>11</v>
      </c>
      <c r="H40" s="56">
        <v>17</v>
      </c>
      <c r="I40" s="56">
        <v>29</v>
      </c>
      <c r="J40" s="56">
        <v>286</v>
      </c>
      <c r="K40" s="57" t="s">
        <v>52</v>
      </c>
      <c r="L40" s="40">
        <v>34.53</v>
      </c>
    </row>
    <row r="41" spans="1:12" ht="15" x14ac:dyDescent="0.25">
      <c r="A41" s="23"/>
      <c r="B41" s="15"/>
      <c r="C41" s="11"/>
      <c r="D41" s="7" t="s">
        <v>22</v>
      </c>
      <c r="E41" s="42" t="s">
        <v>40</v>
      </c>
      <c r="F41" s="43">
        <v>200</v>
      </c>
      <c r="G41" s="61">
        <v>0.1</v>
      </c>
      <c r="H41" s="61">
        <v>0</v>
      </c>
      <c r="I41" s="61">
        <v>15</v>
      </c>
      <c r="J41" s="61">
        <v>53.46</v>
      </c>
      <c r="K41" s="44" t="s">
        <v>51</v>
      </c>
      <c r="L41" s="62">
        <v>1.42</v>
      </c>
    </row>
    <row r="42" spans="1:12" ht="15" x14ac:dyDescent="0.25">
      <c r="A42" s="23"/>
      <c r="B42" s="15"/>
      <c r="C42" s="11"/>
      <c r="D42" s="7" t="s">
        <v>23</v>
      </c>
      <c r="E42" s="42" t="s">
        <v>74</v>
      </c>
      <c r="F42" s="43">
        <v>47</v>
      </c>
      <c r="G42" s="43">
        <v>4</v>
      </c>
      <c r="H42" s="43">
        <v>0</v>
      </c>
      <c r="I42" s="43">
        <v>21</v>
      </c>
      <c r="J42" s="43">
        <v>103</v>
      </c>
      <c r="K42" s="44" t="s">
        <v>50</v>
      </c>
      <c r="L42" s="43">
        <v>2.81</v>
      </c>
    </row>
    <row r="43" spans="1:12" ht="15" x14ac:dyDescent="0.25">
      <c r="A43" s="23"/>
      <c r="B43" s="15"/>
      <c r="C43" s="11"/>
      <c r="D43" s="51" t="s">
        <v>24</v>
      </c>
      <c r="E43" s="52" t="s">
        <v>45</v>
      </c>
      <c r="F43" s="53">
        <v>125</v>
      </c>
      <c r="G43" s="53">
        <v>1</v>
      </c>
      <c r="H43" s="53">
        <v>1</v>
      </c>
      <c r="I43" s="53">
        <v>12</v>
      </c>
      <c r="J43" s="53">
        <v>59</v>
      </c>
      <c r="K43" s="54" t="s">
        <v>50</v>
      </c>
      <c r="L43" s="43">
        <v>9.1300000000000008</v>
      </c>
    </row>
    <row r="44" spans="1:12" ht="15" x14ac:dyDescent="0.25">
      <c r="A44" s="23"/>
      <c r="B44" s="15"/>
      <c r="C44" s="11"/>
      <c r="D44" s="51" t="s">
        <v>26</v>
      </c>
      <c r="E44" s="42" t="s">
        <v>61</v>
      </c>
      <c r="F44" s="43">
        <v>60</v>
      </c>
      <c r="G44" s="61">
        <v>0.97</v>
      </c>
      <c r="H44" s="61">
        <v>1.1100000000000001</v>
      </c>
      <c r="I44" s="61">
        <v>4.01</v>
      </c>
      <c r="J44" s="61">
        <v>28.06</v>
      </c>
      <c r="K44" s="44" t="s">
        <v>62</v>
      </c>
      <c r="L44" s="60">
        <v>5.34</v>
      </c>
    </row>
    <row r="45" spans="1:12" ht="15" x14ac:dyDescent="0.25">
      <c r="A45" s="24"/>
      <c r="B45" s="17"/>
      <c r="C45" s="8"/>
      <c r="D45" s="18" t="s">
        <v>33</v>
      </c>
      <c r="E45" s="9"/>
      <c r="F45" s="19">
        <f>SUM(F40:F44)</f>
        <v>612</v>
      </c>
      <c r="G45" s="67">
        <f t="shared" ref="G45" si="18">SUM(G40:G44)</f>
        <v>17.07</v>
      </c>
      <c r="H45" s="67">
        <f t="shared" ref="H45" si="19">SUM(H40:H44)</f>
        <v>19.11</v>
      </c>
      <c r="I45" s="67">
        <f t="shared" ref="I45" si="20">SUM(I40:I44)</f>
        <v>81.010000000000005</v>
      </c>
      <c r="J45" s="67">
        <f t="shared" ref="J45:L45" si="21">SUM(J40:J44)</f>
        <v>529.52</v>
      </c>
      <c r="K45" s="68"/>
      <c r="L45" s="19">
        <f t="shared" si="21"/>
        <v>53.230000000000004</v>
      </c>
    </row>
    <row r="46" spans="1:12" ht="15" x14ac:dyDescent="0.25">
      <c r="A46" s="26">
        <f>A40</f>
        <v>1</v>
      </c>
      <c r="B46" s="13">
        <f>B40</f>
        <v>3</v>
      </c>
      <c r="C46" s="10" t="s">
        <v>25</v>
      </c>
      <c r="D46" s="7" t="s">
        <v>26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27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28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7" t="s">
        <v>29</v>
      </c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7" t="s">
        <v>30</v>
      </c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3"/>
      <c r="B51" s="15"/>
      <c r="C51" s="11"/>
      <c r="D51" s="7" t="s">
        <v>31</v>
      </c>
      <c r="E51" s="42"/>
      <c r="F51" s="43"/>
      <c r="G51" s="43"/>
      <c r="H51" s="43"/>
      <c r="I51" s="43"/>
      <c r="J51" s="43"/>
      <c r="K51" s="44"/>
      <c r="L51" s="43"/>
    </row>
    <row r="52" spans="1:12" ht="15" x14ac:dyDescent="0.25">
      <c r="A52" s="23"/>
      <c r="B52" s="15"/>
      <c r="C52" s="11"/>
      <c r="D52" s="7" t="s">
        <v>32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6"/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6"/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4"/>
      <c r="B55" s="17"/>
      <c r="C55" s="8"/>
      <c r="D55" s="18" t="s">
        <v>33</v>
      </c>
      <c r="E55" s="9"/>
      <c r="F55" s="19">
        <f>SUM(F46:F54)</f>
        <v>0</v>
      </c>
      <c r="G55" s="19">
        <f t="shared" ref="G55" si="22">SUM(G46:G54)</f>
        <v>0</v>
      </c>
      <c r="H55" s="19">
        <f t="shared" ref="H55" si="23">SUM(H46:H54)</f>
        <v>0</v>
      </c>
      <c r="I55" s="19">
        <f t="shared" ref="I55" si="24">SUM(I46:I54)</f>
        <v>0</v>
      </c>
      <c r="J55" s="19">
        <f t="shared" ref="J55:L55" si="25">SUM(J46:J54)</f>
        <v>0</v>
      </c>
      <c r="K55" s="25"/>
      <c r="L55" s="19">
        <f t="shared" si="25"/>
        <v>0</v>
      </c>
    </row>
    <row r="56" spans="1:12" ht="15.75" customHeight="1" thickBot="1" x14ac:dyDescent="0.25">
      <c r="A56" s="29">
        <f>A40</f>
        <v>1</v>
      </c>
      <c r="B56" s="30">
        <f>B40</f>
        <v>3</v>
      </c>
      <c r="C56" s="77" t="s">
        <v>4</v>
      </c>
      <c r="D56" s="78"/>
      <c r="E56" s="31"/>
      <c r="F56" s="32">
        <f>F45+F55</f>
        <v>612</v>
      </c>
      <c r="G56" s="32">
        <f t="shared" ref="G56" si="26">G45+G55</f>
        <v>17.07</v>
      </c>
      <c r="H56" s="32">
        <f t="shared" ref="H56" si="27">H45+H55</f>
        <v>19.11</v>
      </c>
      <c r="I56" s="32">
        <f t="shared" ref="I56" si="28">I45+I55</f>
        <v>81.010000000000005</v>
      </c>
      <c r="J56" s="32">
        <f t="shared" ref="J56:L56" si="29">J45+J55</f>
        <v>529.52</v>
      </c>
      <c r="K56" s="32"/>
      <c r="L56" s="32">
        <f t="shared" si="29"/>
        <v>53.230000000000004</v>
      </c>
    </row>
    <row r="57" spans="1:12" ht="15" x14ac:dyDescent="0.25">
      <c r="A57" s="20">
        <v>1</v>
      </c>
      <c r="B57" s="21">
        <v>4</v>
      </c>
      <c r="C57" s="22" t="s">
        <v>20</v>
      </c>
      <c r="D57" s="5" t="s">
        <v>21</v>
      </c>
      <c r="E57" s="55" t="s">
        <v>76</v>
      </c>
      <c r="F57" s="56">
        <v>240</v>
      </c>
      <c r="G57" s="56">
        <v>18</v>
      </c>
      <c r="H57" s="56">
        <v>9</v>
      </c>
      <c r="I57" s="56">
        <v>29</v>
      </c>
      <c r="J57" s="56">
        <v>268</v>
      </c>
      <c r="K57" s="57" t="s">
        <v>87</v>
      </c>
      <c r="L57" s="58">
        <v>47.01</v>
      </c>
    </row>
    <row r="58" spans="1:12" ht="15" x14ac:dyDescent="0.25">
      <c r="A58" s="23"/>
      <c r="B58" s="15"/>
      <c r="C58" s="11"/>
      <c r="D58" s="7" t="s">
        <v>22</v>
      </c>
      <c r="E58" s="52" t="s">
        <v>44</v>
      </c>
      <c r="F58" s="53">
        <v>180</v>
      </c>
      <c r="G58" s="53">
        <v>0</v>
      </c>
      <c r="H58" s="53">
        <v>0</v>
      </c>
      <c r="I58" s="53">
        <v>29</v>
      </c>
      <c r="J58" s="53">
        <v>122</v>
      </c>
      <c r="K58" s="54" t="s">
        <v>50</v>
      </c>
      <c r="L58" s="59">
        <v>11.7</v>
      </c>
    </row>
    <row r="59" spans="1:12" ht="15" x14ac:dyDescent="0.25">
      <c r="A59" s="23"/>
      <c r="B59" s="15"/>
      <c r="C59" s="11"/>
      <c r="D59" s="7" t="s">
        <v>23</v>
      </c>
      <c r="E59" s="42" t="s">
        <v>77</v>
      </c>
      <c r="F59" s="43">
        <v>47</v>
      </c>
      <c r="G59" s="43">
        <v>4</v>
      </c>
      <c r="H59" s="43">
        <v>0</v>
      </c>
      <c r="I59" s="43">
        <v>21</v>
      </c>
      <c r="J59" s="43">
        <v>103</v>
      </c>
      <c r="K59" s="44" t="s">
        <v>50</v>
      </c>
      <c r="L59" s="59">
        <v>2.81</v>
      </c>
    </row>
    <row r="60" spans="1:12" ht="15" x14ac:dyDescent="0.25">
      <c r="A60" s="23"/>
      <c r="B60" s="15"/>
      <c r="C60" s="11"/>
      <c r="D60" s="51" t="s">
        <v>24</v>
      </c>
      <c r="E60" s="42" t="s">
        <v>45</v>
      </c>
      <c r="F60" s="43">
        <v>125</v>
      </c>
      <c r="G60" s="61">
        <v>1</v>
      </c>
      <c r="H60" s="61">
        <v>1</v>
      </c>
      <c r="I60" s="61">
        <v>12</v>
      </c>
      <c r="J60" s="61">
        <v>59</v>
      </c>
      <c r="K60" s="44" t="s">
        <v>50</v>
      </c>
      <c r="L60" s="60">
        <v>9.1199999999999992</v>
      </c>
    </row>
    <row r="61" spans="1:12" ht="15" x14ac:dyDescent="0.25">
      <c r="A61" s="23"/>
      <c r="B61" s="15"/>
      <c r="C61" s="11"/>
      <c r="D61" s="51" t="s">
        <v>26</v>
      </c>
      <c r="E61" s="42" t="s">
        <v>65</v>
      </c>
      <c r="F61" s="43">
        <v>60</v>
      </c>
      <c r="G61" s="61">
        <v>1</v>
      </c>
      <c r="H61" s="61">
        <v>1</v>
      </c>
      <c r="I61" s="61">
        <v>6</v>
      </c>
      <c r="J61" s="61">
        <v>32</v>
      </c>
      <c r="K61" s="44" t="s">
        <v>66</v>
      </c>
      <c r="L61" s="59">
        <v>2.82</v>
      </c>
    </row>
    <row r="62" spans="1:12" ht="15" x14ac:dyDescent="0.25">
      <c r="A62" s="24"/>
      <c r="B62" s="17"/>
      <c r="C62" s="8"/>
      <c r="D62" s="18" t="s">
        <v>33</v>
      </c>
      <c r="E62" s="9"/>
      <c r="F62" s="19">
        <f>SUM(F57:F61)</f>
        <v>652</v>
      </c>
      <c r="G62" s="19">
        <f t="shared" ref="G62" si="30">SUM(G57:G61)</f>
        <v>24</v>
      </c>
      <c r="H62" s="19">
        <f t="shared" ref="H62" si="31">SUM(H57:H61)</f>
        <v>11</v>
      </c>
      <c r="I62" s="19">
        <f t="shared" ref="I62" si="32">SUM(I57:I61)</f>
        <v>97</v>
      </c>
      <c r="J62" s="19">
        <f t="shared" ref="J62:L62" si="33">SUM(J57:J61)</f>
        <v>584</v>
      </c>
      <c r="K62" s="25"/>
      <c r="L62" s="19">
        <f t="shared" si="33"/>
        <v>73.459999999999994</v>
      </c>
    </row>
    <row r="63" spans="1:12" ht="15" x14ac:dyDescent="0.25">
      <c r="A63" s="26">
        <f>A57</f>
        <v>1</v>
      </c>
      <c r="B63" s="13">
        <f>B57</f>
        <v>4</v>
      </c>
      <c r="C63" s="10" t="s">
        <v>25</v>
      </c>
      <c r="D63" s="7" t="s">
        <v>26</v>
      </c>
      <c r="E63" s="42"/>
      <c r="F63" s="43"/>
      <c r="G63" s="43"/>
      <c r="H63" s="43"/>
      <c r="I63" s="43"/>
      <c r="J63" s="43"/>
      <c r="K63" s="44"/>
      <c r="L63" s="43"/>
    </row>
    <row r="64" spans="1:12" ht="15" x14ac:dyDescent="0.25">
      <c r="A64" s="23"/>
      <c r="B64" s="15"/>
      <c r="C64" s="11"/>
      <c r="D64" s="7" t="s">
        <v>27</v>
      </c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28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29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30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7" t="s">
        <v>31</v>
      </c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7" t="s">
        <v>32</v>
      </c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3"/>
      <c r="B70" s="15"/>
      <c r="C70" s="11"/>
      <c r="D70" s="6"/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6"/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4"/>
      <c r="B72" s="17"/>
      <c r="C72" s="8"/>
      <c r="D72" s="18" t="s">
        <v>33</v>
      </c>
      <c r="E72" s="9"/>
      <c r="F72" s="19">
        <f>SUM(F63:F71)</f>
        <v>0</v>
      </c>
      <c r="G72" s="19">
        <f t="shared" ref="G72" si="34">SUM(G63:G71)</f>
        <v>0</v>
      </c>
      <c r="H72" s="19">
        <f t="shared" ref="H72" si="35">SUM(H63:H71)</f>
        <v>0</v>
      </c>
      <c r="I72" s="19">
        <f t="shared" ref="I72" si="36">SUM(I63:I71)</f>
        <v>0</v>
      </c>
      <c r="J72" s="19">
        <f t="shared" ref="J72:L72" si="37">SUM(J63:J71)</f>
        <v>0</v>
      </c>
      <c r="K72" s="25"/>
      <c r="L72" s="19">
        <f t="shared" si="37"/>
        <v>0</v>
      </c>
    </row>
    <row r="73" spans="1:12" ht="15.75" customHeight="1" x14ac:dyDescent="0.2">
      <c r="A73" s="29">
        <f>A57</f>
        <v>1</v>
      </c>
      <c r="B73" s="30">
        <f>B57</f>
        <v>4</v>
      </c>
      <c r="C73" s="77" t="s">
        <v>4</v>
      </c>
      <c r="D73" s="78"/>
      <c r="E73" s="31"/>
      <c r="F73" s="32">
        <f>F62+F72</f>
        <v>652</v>
      </c>
      <c r="G73" s="32">
        <f t="shared" ref="G73" si="38">G62+G72</f>
        <v>24</v>
      </c>
      <c r="H73" s="32">
        <f t="shared" ref="H73" si="39">H62+H72</f>
        <v>11</v>
      </c>
      <c r="I73" s="32">
        <f t="shared" ref="I73" si="40">I62+I72</f>
        <v>97</v>
      </c>
      <c r="J73" s="32">
        <f t="shared" ref="J73:L73" si="41">J62+J72</f>
        <v>584</v>
      </c>
      <c r="K73" s="32"/>
      <c r="L73" s="32">
        <f t="shared" si="41"/>
        <v>73.459999999999994</v>
      </c>
    </row>
    <row r="74" spans="1:12" ht="15" x14ac:dyDescent="0.25">
      <c r="A74" s="20">
        <v>1</v>
      </c>
      <c r="B74" s="21">
        <v>5</v>
      </c>
      <c r="C74" s="22" t="s">
        <v>20</v>
      </c>
      <c r="D74" s="5" t="s">
        <v>21</v>
      </c>
      <c r="E74" s="39" t="s">
        <v>72</v>
      </c>
      <c r="F74" s="40">
        <v>200</v>
      </c>
      <c r="G74" s="63">
        <v>16</v>
      </c>
      <c r="H74" s="63">
        <v>11</v>
      </c>
      <c r="I74" s="63">
        <v>33</v>
      </c>
      <c r="J74" s="63">
        <v>277</v>
      </c>
      <c r="K74" s="41" t="s">
        <v>54</v>
      </c>
      <c r="L74" s="65">
        <v>31.6</v>
      </c>
    </row>
    <row r="75" spans="1:12" ht="15" x14ac:dyDescent="0.25">
      <c r="A75" s="23"/>
      <c r="B75" s="15"/>
      <c r="C75" s="11"/>
      <c r="D75" s="7" t="s">
        <v>22</v>
      </c>
      <c r="E75" s="52" t="s">
        <v>40</v>
      </c>
      <c r="F75" s="53">
        <v>200</v>
      </c>
      <c r="G75" s="53">
        <v>0</v>
      </c>
      <c r="H75" s="53">
        <v>0</v>
      </c>
      <c r="I75" s="53">
        <v>15</v>
      </c>
      <c r="J75" s="53">
        <v>53</v>
      </c>
      <c r="K75" s="54" t="s">
        <v>51</v>
      </c>
      <c r="L75" s="43">
        <v>1.42</v>
      </c>
    </row>
    <row r="76" spans="1:12" ht="25.5" x14ac:dyDescent="0.25">
      <c r="A76" s="23"/>
      <c r="B76" s="15"/>
      <c r="C76" s="11"/>
      <c r="D76" s="7" t="s">
        <v>23</v>
      </c>
      <c r="E76" s="42" t="s">
        <v>88</v>
      </c>
      <c r="F76" s="43">
        <v>117</v>
      </c>
      <c r="G76" s="43">
        <v>17</v>
      </c>
      <c r="H76" s="43">
        <v>7</v>
      </c>
      <c r="I76" s="43">
        <v>54</v>
      </c>
      <c r="J76" s="43">
        <v>353</v>
      </c>
      <c r="K76" s="44" t="s">
        <v>50</v>
      </c>
      <c r="L76" s="59">
        <v>27.81</v>
      </c>
    </row>
    <row r="77" spans="1:12" ht="15" x14ac:dyDescent="0.25">
      <c r="A77" s="23"/>
      <c r="B77" s="15"/>
      <c r="C77" s="11"/>
      <c r="D77" s="66" t="s">
        <v>26</v>
      </c>
      <c r="E77" s="42" t="s">
        <v>69</v>
      </c>
      <c r="F77" s="43">
        <v>60</v>
      </c>
      <c r="G77" s="61">
        <v>1</v>
      </c>
      <c r="H77" s="61">
        <v>1</v>
      </c>
      <c r="I77" s="61">
        <v>5</v>
      </c>
      <c r="J77" s="61">
        <v>31</v>
      </c>
      <c r="K77" s="44" t="s">
        <v>70</v>
      </c>
      <c r="L77" s="62">
        <v>6.2</v>
      </c>
    </row>
    <row r="78" spans="1:12" ht="15" x14ac:dyDescent="0.25">
      <c r="A78" s="23"/>
      <c r="B78" s="15"/>
      <c r="C78" s="11"/>
      <c r="D78" s="51" t="s">
        <v>41</v>
      </c>
      <c r="E78" s="42" t="s">
        <v>42</v>
      </c>
      <c r="F78" s="43">
        <v>26</v>
      </c>
      <c r="G78" s="43">
        <v>1</v>
      </c>
      <c r="H78" s="43">
        <v>8</v>
      </c>
      <c r="I78" s="43">
        <v>16</v>
      </c>
      <c r="J78" s="43">
        <v>141</v>
      </c>
      <c r="K78" s="44" t="s">
        <v>50</v>
      </c>
      <c r="L78" s="43">
        <v>6.21</v>
      </c>
    </row>
    <row r="79" spans="1:12" ht="15" x14ac:dyDescent="0.25">
      <c r="A79" s="24"/>
      <c r="B79" s="17"/>
      <c r="C79" s="8"/>
      <c r="D79" s="18" t="s">
        <v>33</v>
      </c>
      <c r="E79" s="9"/>
      <c r="F79" s="19">
        <f>SUM(F74:F78)</f>
        <v>603</v>
      </c>
      <c r="G79" s="19">
        <f t="shared" ref="G79" si="42">SUM(G74:G78)</f>
        <v>35</v>
      </c>
      <c r="H79" s="19">
        <f t="shared" ref="H79" si="43">SUM(H74:H78)</f>
        <v>27</v>
      </c>
      <c r="I79" s="19">
        <f t="shared" ref="I79" si="44">SUM(I74:I78)</f>
        <v>123</v>
      </c>
      <c r="J79" s="19">
        <f t="shared" ref="J79:L79" si="45">SUM(J74:J78)</f>
        <v>855</v>
      </c>
      <c r="K79" s="25"/>
      <c r="L79" s="19">
        <f t="shared" si="45"/>
        <v>73.239999999999995</v>
      </c>
    </row>
    <row r="80" spans="1:12" ht="15" x14ac:dyDescent="0.25">
      <c r="A80" s="26">
        <f>A74</f>
        <v>1</v>
      </c>
      <c r="B80" s="13">
        <f>B74</f>
        <v>5</v>
      </c>
      <c r="C80" s="10" t="s">
        <v>25</v>
      </c>
      <c r="D80" s="7" t="s">
        <v>26</v>
      </c>
      <c r="E80" s="42"/>
      <c r="F80" s="43"/>
      <c r="G80" s="43"/>
      <c r="H80" s="43"/>
      <c r="I80" s="43"/>
      <c r="J80" s="43"/>
      <c r="K80" s="44"/>
      <c r="L80" s="43"/>
    </row>
    <row r="81" spans="1:12" ht="15" x14ac:dyDescent="0.25">
      <c r="A81" s="23"/>
      <c r="B81" s="15"/>
      <c r="C81" s="11"/>
      <c r="D81" s="7" t="s">
        <v>27</v>
      </c>
      <c r="E81" s="42"/>
      <c r="F81" s="43"/>
      <c r="G81" s="43"/>
      <c r="H81" s="43"/>
      <c r="I81" s="43"/>
      <c r="J81" s="43"/>
      <c r="K81" s="44"/>
      <c r="L81" s="43"/>
    </row>
    <row r="82" spans="1:12" ht="15" x14ac:dyDescent="0.25">
      <c r="A82" s="23"/>
      <c r="B82" s="15"/>
      <c r="C82" s="11"/>
      <c r="D82" s="7" t="s">
        <v>28</v>
      </c>
      <c r="E82" s="42"/>
      <c r="F82" s="43"/>
      <c r="G82" s="43"/>
      <c r="H82" s="43"/>
      <c r="I82" s="43"/>
      <c r="J82" s="43"/>
      <c r="K82" s="44"/>
      <c r="L82" s="43"/>
    </row>
    <row r="83" spans="1:12" ht="15" x14ac:dyDescent="0.25">
      <c r="A83" s="23"/>
      <c r="B83" s="15"/>
      <c r="C83" s="11"/>
      <c r="D83" s="7" t="s">
        <v>29</v>
      </c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30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31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32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SUM(F80:F88)</f>
        <v>0</v>
      </c>
      <c r="G89" s="19">
        <f t="shared" ref="G89" si="46">SUM(G80:G88)</f>
        <v>0</v>
      </c>
      <c r="H89" s="19">
        <f t="shared" ref="H89" si="47">SUM(H80:H88)</f>
        <v>0</v>
      </c>
      <c r="I89" s="19">
        <f t="shared" ref="I89" si="48">SUM(I80:I88)</f>
        <v>0</v>
      </c>
      <c r="J89" s="19">
        <f t="shared" ref="J89:L89" si="49">SUM(J80:J88)</f>
        <v>0</v>
      </c>
      <c r="K89" s="25"/>
      <c r="L89" s="19">
        <f t="shared" si="49"/>
        <v>0</v>
      </c>
    </row>
    <row r="90" spans="1:12" ht="15.75" customHeight="1" thickBot="1" x14ac:dyDescent="0.25">
      <c r="A90" s="29">
        <f>A74</f>
        <v>1</v>
      </c>
      <c r="B90" s="30">
        <f>B74</f>
        <v>5</v>
      </c>
      <c r="C90" s="77" t="s">
        <v>4</v>
      </c>
      <c r="D90" s="78"/>
      <c r="E90" s="31"/>
      <c r="F90" s="32">
        <f>F79+F89</f>
        <v>603</v>
      </c>
      <c r="G90" s="32">
        <f t="shared" ref="G90" si="50">G79+G89</f>
        <v>35</v>
      </c>
      <c r="H90" s="32">
        <f t="shared" ref="H90" si="51">H79+H89</f>
        <v>27</v>
      </c>
      <c r="I90" s="32">
        <f t="shared" ref="I90" si="52">I79+I89</f>
        <v>123</v>
      </c>
      <c r="J90" s="32">
        <f t="shared" ref="J90:L90" si="53">J79+J89</f>
        <v>855</v>
      </c>
      <c r="K90" s="32"/>
      <c r="L90" s="32">
        <f t="shared" si="53"/>
        <v>73.239999999999995</v>
      </c>
    </row>
    <row r="91" spans="1:12" ht="15" x14ac:dyDescent="0.25">
      <c r="A91" s="20">
        <v>2</v>
      </c>
      <c r="B91" s="21">
        <v>1</v>
      </c>
      <c r="C91" s="22" t="s">
        <v>20</v>
      </c>
      <c r="D91" s="5" t="s">
        <v>21</v>
      </c>
      <c r="E91" s="52" t="s">
        <v>48</v>
      </c>
      <c r="F91" s="53">
        <v>150</v>
      </c>
      <c r="G91" s="53">
        <v>12</v>
      </c>
      <c r="H91" s="53">
        <v>17</v>
      </c>
      <c r="I91" s="53">
        <v>2</v>
      </c>
      <c r="J91" s="53">
        <v>205</v>
      </c>
      <c r="K91" s="54" t="s">
        <v>57</v>
      </c>
      <c r="L91" s="59">
        <v>23.43</v>
      </c>
    </row>
    <row r="92" spans="1:12" ht="15" x14ac:dyDescent="0.25">
      <c r="A92" s="23"/>
      <c r="B92" s="15"/>
      <c r="C92" s="11"/>
      <c r="D92" s="7" t="s">
        <v>22</v>
      </c>
      <c r="E92" s="42" t="s">
        <v>67</v>
      </c>
      <c r="F92" s="43">
        <v>180</v>
      </c>
      <c r="G92" s="61">
        <v>4.8600000000000003</v>
      </c>
      <c r="H92" s="61">
        <v>4.5</v>
      </c>
      <c r="I92" s="61">
        <v>21.6</v>
      </c>
      <c r="J92" s="61">
        <v>151.19999999999999</v>
      </c>
      <c r="K92" s="44" t="s">
        <v>50</v>
      </c>
      <c r="L92" s="62">
        <v>19.8</v>
      </c>
    </row>
    <row r="93" spans="1:12" ht="25.5" x14ac:dyDescent="0.25">
      <c r="A93" s="23"/>
      <c r="B93" s="15"/>
      <c r="C93" s="11"/>
      <c r="D93" s="7" t="s">
        <v>23</v>
      </c>
      <c r="E93" s="42" t="s">
        <v>88</v>
      </c>
      <c r="F93" s="53">
        <v>132</v>
      </c>
      <c r="G93" s="53">
        <v>18</v>
      </c>
      <c r="H93" s="53">
        <v>7</v>
      </c>
      <c r="I93" s="53">
        <v>62</v>
      </c>
      <c r="J93" s="53">
        <v>388</v>
      </c>
      <c r="K93" s="54" t="s">
        <v>50</v>
      </c>
      <c r="L93" s="43">
        <v>28.63</v>
      </c>
    </row>
    <row r="94" spans="1:12" ht="25.5" x14ac:dyDescent="0.25">
      <c r="A94" s="23"/>
      <c r="B94" s="15"/>
      <c r="C94" s="11"/>
      <c r="D94" s="6" t="s">
        <v>26</v>
      </c>
      <c r="E94" s="42" t="s">
        <v>78</v>
      </c>
      <c r="F94" s="43">
        <v>110</v>
      </c>
      <c r="G94" s="43">
        <v>5</v>
      </c>
      <c r="H94" s="43">
        <v>13</v>
      </c>
      <c r="I94" s="43">
        <v>20</v>
      </c>
      <c r="J94" s="43">
        <v>237</v>
      </c>
      <c r="K94" s="44">
        <v>3</v>
      </c>
      <c r="L94" s="43">
        <v>22.9</v>
      </c>
    </row>
    <row r="95" spans="1:12" ht="15" x14ac:dyDescent="0.25">
      <c r="A95" s="23"/>
      <c r="B95" s="15"/>
      <c r="C95" s="11"/>
      <c r="D95" s="6"/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4"/>
      <c r="B96" s="17"/>
      <c r="C96" s="8"/>
      <c r="D96" s="18" t="s">
        <v>33</v>
      </c>
      <c r="E96" s="9"/>
      <c r="F96" s="19">
        <f>SUM(F91:F95)</f>
        <v>572</v>
      </c>
      <c r="G96" s="67">
        <f t="shared" ref="G96:I96" si="54">SUM(G91:G95)</f>
        <v>39.86</v>
      </c>
      <c r="H96" s="67">
        <f t="shared" si="54"/>
        <v>41.5</v>
      </c>
      <c r="I96" s="67">
        <f t="shared" si="54"/>
        <v>105.6</v>
      </c>
      <c r="J96" s="67">
        <f>SUM(J91:J95)</f>
        <v>981.2</v>
      </c>
      <c r="K96" s="25"/>
      <c r="L96" s="19">
        <f t="shared" ref="L96" si="55">SUM(L91:L95)</f>
        <v>94.759999999999991</v>
      </c>
    </row>
    <row r="97" spans="1:12" ht="15" x14ac:dyDescent="0.25">
      <c r="A97" s="26">
        <f>A91</f>
        <v>2</v>
      </c>
      <c r="B97" s="13">
        <f>B91</f>
        <v>1</v>
      </c>
      <c r="C97" s="10" t="s">
        <v>25</v>
      </c>
      <c r="D97" s="7" t="s">
        <v>26</v>
      </c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7" t="s">
        <v>27</v>
      </c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3"/>
      <c r="B99" s="15"/>
      <c r="C99" s="11"/>
      <c r="D99" s="7" t="s">
        <v>28</v>
      </c>
      <c r="E99" s="42"/>
      <c r="F99" s="43"/>
      <c r="G99" s="43"/>
      <c r="H99" s="43"/>
      <c r="I99" s="43"/>
      <c r="J99" s="43"/>
      <c r="K99" s="44"/>
      <c r="L99" s="43"/>
    </row>
    <row r="100" spans="1:12" ht="15" x14ac:dyDescent="0.25">
      <c r="A100" s="23"/>
      <c r="B100" s="15"/>
      <c r="C100" s="11"/>
      <c r="D100" s="7" t="s">
        <v>29</v>
      </c>
      <c r="E100" s="42"/>
      <c r="F100" s="43"/>
      <c r="G100" s="43"/>
      <c r="H100" s="43"/>
      <c r="I100" s="43"/>
      <c r="J100" s="43"/>
      <c r="K100" s="44"/>
      <c r="L100" s="43"/>
    </row>
    <row r="101" spans="1:12" ht="15" x14ac:dyDescent="0.25">
      <c r="A101" s="23"/>
      <c r="B101" s="15"/>
      <c r="C101" s="11"/>
      <c r="D101" s="7" t="s">
        <v>30</v>
      </c>
      <c r="E101" s="42"/>
      <c r="F101" s="43"/>
      <c r="G101" s="43"/>
      <c r="H101" s="43"/>
      <c r="I101" s="43"/>
      <c r="J101" s="43"/>
      <c r="K101" s="44"/>
      <c r="L101" s="43"/>
    </row>
    <row r="102" spans="1:12" ht="15" x14ac:dyDescent="0.25">
      <c r="A102" s="23"/>
      <c r="B102" s="15"/>
      <c r="C102" s="11"/>
      <c r="D102" s="7" t="s">
        <v>31</v>
      </c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32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6"/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6"/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4"/>
      <c r="B106" s="17"/>
      <c r="C106" s="8"/>
      <c r="D106" s="18" t="s">
        <v>33</v>
      </c>
      <c r="E106" s="9"/>
      <c r="F106" s="19">
        <f>SUM(F97:F105)</f>
        <v>0</v>
      </c>
      <c r="G106" s="19">
        <f t="shared" ref="G106:J106" si="56">SUM(G97:G105)</f>
        <v>0</v>
      </c>
      <c r="H106" s="19">
        <f t="shared" si="56"/>
        <v>0</v>
      </c>
      <c r="I106" s="19">
        <f t="shared" si="56"/>
        <v>0</v>
      </c>
      <c r="J106" s="19">
        <f t="shared" si="56"/>
        <v>0</v>
      </c>
      <c r="K106" s="25"/>
      <c r="L106" s="19">
        <f t="shared" ref="L106" si="57">SUM(L97:L105)</f>
        <v>0</v>
      </c>
    </row>
    <row r="107" spans="1:12" ht="15" x14ac:dyDescent="0.2">
      <c r="A107" s="29">
        <f>A91</f>
        <v>2</v>
      </c>
      <c r="B107" s="30">
        <f>B91</f>
        <v>1</v>
      </c>
      <c r="C107" s="77" t="s">
        <v>4</v>
      </c>
      <c r="D107" s="78"/>
      <c r="E107" s="31"/>
      <c r="F107" s="32">
        <f>F96+F106</f>
        <v>572</v>
      </c>
      <c r="G107" s="69">
        <f t="shared" ref="G107" si="58">G96+G106</f>
        <v>39.86</v>
      </c>
      <c r="H107" s="69">
        <f t="shared" ref="H107" si="59">H96+H106</f>
        <v>41.5</v>
      </c>
      <c r="I107" s="69">
        <f t="shared" ref="I107" si="60">I96+I106</f>
        <v>105.6</v>
      </c>
      <c r="J107" s="69">
        <f t="shared" ref="J107:L107" si="61">J96+J106</f>
        <v>981.2</v>
      </c>
      <c r="K107" s="32"/>
      <c r="L107" s="32">
        <f t="shared" si="61"/>
        <v>94.759999999999991</v>
      </c>
    </row>
    <row r="108" spans="1:12" ht="15" x14ac:dyDescent="0.25">
      <c r="A108" s="14">
        <v>2</v>
      </c>
      <c r="B108" s="15">
        <v>2</v>
      </c>
      <c r="C108" s="22" t="s">
        <v>20</v>
      </c>
      <c r="D108" s="5" t="s">
        <v>21</v>
      </c>
      <c r="E108" s="55" t="s">
        <v>79</v>
      </c>
      <c r="F108" s="56">
        <v>240</v>
      </c>
      <c r="G108" s="56">
        <v>15</v>
      </c>
      <c r="H108" s="56">
        <v>10</v>
      </c>
      <c r="I108" s="56">
        <v>30</v>
      </c>
      <c r="J108" s="56">
        <v>262</v>
      </c>
      <c r="K108" s="72" t="s">
        <v>86</v>
      </c>
      <c r="L108" s="58">
        <v>69.37</v>
      </c>
    </row>
    <row r="109" spans="1:12" ht="15" x14ac:dyDescent="0.25">
      <c r="A109" s="14"/>
      <c r="B109" s="15"/>
      <c r="C109" s="11"/>
      <c r="D109" s="7" t="s">
        <v>22</v>
      </c>
      <c r="E109" s="42" t="s">
        <v>47</v>
      </c>
      <c r="F109" s="43">
        <v>180</v>
      </c>
      <c r="G109" s="61">
        <v>0</v>
      </c>
      <c r="H109" s="61">
        <v>0</v>
      </c>
      <c r="I109" s="61">
        <v>23</v>
      </c>
      <c r="J109" s="61">
        <v>107</v>
      </c>
      <c r="K109" s="73">
        <v>283</v>
      </c>
      <c r="L109" s="62">
        <v>3.44</v>
      </c>
    </row>
    <row r="110" spans="1:12" ht="15" x14ac:dyDescent="0.25">
      <c r="A110" s="14"/>
      <c r="B110" s="15"/>
      <c r="C110" s="11"/>
      <c r="D110" s="7" t="s">
        <v>23</v>
      </c>
      <c r="E110" s="42" t="s">
        <v>74</v>
      </c>
      <c r="F110" s="43">
        <v>47</v>
      </c>
      <c r="G110" s="43">
        <v>4</v>
      </c>
      <c r="H110" s="43">
        <v>0</v>
      </c>
      <c r="I110" s="43">
        <v>21</v>
      </c>
      <c r="J110" s="43">
        <v>103</v>
      </c>
      <c r="K110" s="73" t="s">
        <v>50</v>
      </c>
      <c r="L110" s="43">
        <v>2.81</v>
      </c>
    </row>
    <row r="111" spans="1:12" ht="15" x14ac:dyDescent="0.25">
      <c r="A111" s="14"/>
      <c r="B111" s="15"/>
      <c r="C111" s="11"/>
      <c r="D111" s="51" t="s">
        <v>26</v>
      </c>
      <c r="E111" s="42" t="s">
        <v>61</v>
      </c>
      <c r="F111" s="43">
        <v>60</v>
      </c>
      <c r="G111" s="61">
        <v>1</v>
      </c>
      <c r="H111" s="61">
        <v>1</v>
      </c>
      <c r="I111" s="61">
        <v>4</v>
      </c>
      <c r="J111" s="61">
        <v>28</v>
      </c>
      <c r="K111" s="44" t="s">
        <v>62</v>
      </c>
      <c r="L111" s="62">
        <v>5.34</v>
      </c>
    </row>
    <row r="112" spans="1:12" ht="15" x14ac:dyDescent="0.25">
      <c r="A112" s="14"/>
      <c r="B112" s="15"/>
      <c r="C112" s="11"/>
      <c r="D112" s="51"/>
      <c r="E112" s="52"/>
      <c r="F112" s="53"/>
      <c r="G112" s="53"/>
      <c r="H112" s="53"/>
      <c r="I112" s="53"/>
      <c r="J112" s="53"/>
      <c r="K112" s="54"/>
      <c r="L112" s="43"/>
    </row>
    <row r="113" spans="1:12" ht="15.75" thickBot="1" x14ac:dyDescent="0.3">
      <c r="A113" s="16"/>
      <c r="B113" s="17"/>
      <c r="C113" s="8"/>
      <c r="D113" s="18" t="s">
        <v>33</v>
      </c>
      <c r="E113" s="9"/>
      <c r="F113" s="19">
        <f>SUM(F108:F112)</f>
        <v>527</v>
      </c>
      <c r="G113" s="19">
        <f t="shared" ref="G113:J113" si="62">SUM(G108:G112)</f>
        <v>20</v>
      </c>
      <c r="H113" s="19">
        <f t="shared" si="62"/>
        <v>11</v>
      </c>
      <c r="I113" s="19">
        <f t="shared" si="62"/>
        <v>78</v>
      </c>
      <c r="J113" s="19">
        <f t="shared" si="62"/>
        <v>500</v>
      </c>
      <c r="K113" s="25"/>
      <c r="L113" s="19">
        <f t="shared" ref="L113" si="63">SUM(L108:L112)</f>
        <v>80.960000000000008</v>
      </c>
    </row>
    <row r="114" spans="1:12" ht="15" x14ac:dyDescent="0.25">
      <c r="A114" s="13">
        <f>A108</f>
        <v>2</v>
      </c>
      <c r="B114" s="13">
        <f>B108</f>
        <v>2</v>
      </c>
      <c r="C114" s="10" t="s">
        <v>25</v>
      </c>
      <c r="D114" s="7" t="s">
        <v>26</v>
      </c>
      <c r="E114" s="55"/>
      <c r="F114" s="56"/>
      <c r="G114" s="56"/>
      <c r="H114" s="56"/>
      <c r="I114" s="56"/>
      <c r="J114" s="56"/>
      <c r="K114" s="57"/>
      <c r="L114" s="58"/>
    </row>
    <row r="115" spans="1:12" ht="15" x14ac:dyDescent="0.25">
      <c r="A115" s="14"/>
      <c r="B115" s="15"/>
      <c r="C115" s="11"/>
      <c r="D115" s="7" t="s">
        <v>27</v>
      </c>
      <c r="E115" s="5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14"/>
      <c r="B116" s="15"/>
      <c r="C116" s="11"/>
      <c r="D116" s="7" t="s">
        <v>28</v>
      </c>
      <c r="E116" s="42"/>
      <c r="F116" s="43"/>
      <c r="G116" s="61"/>
      <c r="H116" s="61"/>
      <c r="I116" s="61"/>
      <c r="J116" s="61"/>
      <c r="K116" s="44"/>
      <c r="L116" s="62"/>
    </row>
    <row r="117" spans="1:12" ht="15" x14ac:dyDescent="0.25">
      <c r="A117" s="14"/>
      <c r="B117" s="15"/>
      <c r="C117" s="11"/>
      <c r="D117" s="7" t="s">
        <v>29</v>
      </c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14"/>
      <c r="B118" s="15"/>
      <c r="C118" s="11"/>
      <c r="D118" s="7" t="s">
        <v>30</v>
      </c>
      <c r="E118" s="42"/>
      <c r="F118" s="43"/>
      <c r="G118" s="43"/>
      <c r="H118" s="43"/>
      <c r="I118" s="43"/>
      <c r="J118" s="43"/>
      <c r="K118" s="44"/>
      <c r="L118" s="43"/>
    </row>
    <row r="119" spans="1:12" ht="15" x14ac:dyDescent="0.25">
      <c r="A119" s="14"/>
      <c r="B119" s="15"/>
      <c r="C119" s="11"/>
      <c r="D119" s="7" t="s">
        <v>31</v>
      </c>
      <c r="E119" s="42"/>
      <c r="F119" s="43"/>
      <c r="G119" s="61"/>
      <c r="H119" s="61"/>
      <c r="I119" s="61"/>
      <c r="J119" s="61"/>
      <c r="K119" s="44"/>
      <c r="L119" s="62"/>
    </row>
    <row r="120" spans="1:12" ht="15" x14ac:dyDescent="0.25">
      <c r="A120" s="14"/>
      <c r="B120" s="15"/>
      <c r="C120" s="11"/>
      <c r="D120" s="7" t="s">
        <v>32</v>
      </c>
      <c r="E120" s="52"/>
      <c r="F120" s="53"/>
      <c r="G120" s="53"/>
      <c r="H120" s="53"/>
      <c r="I120" s="53"/>
      <c r="J120" s="53"/>
      <c r="K120" s="54"/>
      <c r="L120" s="43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6"/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6"/>
      <c r="B123" s="17"/>
      <c r="C123" s="8"/>
      <c r="D123" s="18" t="s">
        <v>33</v>
      </c>
      <c r="E123" s="9"/>
      <c r="F123" s="19">
        <f>SUM(F114:F122)</f>
        <v>0</v>
      </c>
      <c r="G123" s="19">
        <f t="shared" ref="G123:J123" si="64">SUM(G114:G122)</f>
        <v>0</v>
      </c>
      <c r="H123" s="19">
        <f t="shared" si="64"/>
        <v>0</v>
      </c>
      <c r="I123" s="19">
        <f t="shared" si="64"/>
        <v>0</v>
      </c>
      <c r="J123" s="19">
        <f t="shared" si="64"/>
        <v>0</v>
      </c>
      <c r="K123" s="25"/>
      <c r="L123" s="19">
        <f t="shared" ref="L123" si="65">SUM(L114:L122)</f>
        <v>0</v>
      </c>
    </row>
    <row r="124" spans="1:12" ht="15" x14ac:dyDescent="0.2">
      <c r="A124" s="33">
        <f>A108</f>
        <v>2</v>
      </c>
      <c r="B124" s="33">
        <f>B108</f>
        <v>2</v>
      </c>
      <c r="C124" s="77" t="s">
        <v>4</v>
      </c>
      <c r="D124" s="78"/>
      <c r="E124" s="31"/>
      <c r="F124" s="32">
        <f>F113+F123</f>
        <v>527</v>
      </c>
      <c r="G124" s="32">
        <f t="shared" ref="G124" si="66">G113+G123</f>
        <v>20</v>
      </c>
      <c r="H124" s="32">
        <f t="shared" ref="H124" si="67">H113+H123</f>
        <v>11</v>
      </c>
      <c r="I124" s="32">
        <f t="shared" ref="I124" si="68">I113+I123</f>
        <v>78</v>
      </c>
      <c r="J124" s="32">
        <f t="shared" ref="J124:L124" si="69">J113+J123</f>
        <v>500</v>
      </c>
      <c r="K124" s="32"/>
      <c r="L124" s="32">
        <f t="shared" si="69"/>
        <v>80.960000000000008</v>
      </c>
    </row>
    <row r="125" spans="1:12" ht="15" x14ac:dyDescent="0.25">
      <c r="A125" s="20">
        <v>2</v>
      </c>
      <c r="B125" s="21">
        <v>3</v>
      </c>
      <c r="C125" s="22" t="s">
        <v>20</v>
      </c>
      <c r="D125" s="5" t="s">
        <v>21</v>
      </c>
      <c r="E125" s="39" t="s">
        <v>80</v>
      </c>
      <c r="F125" s="40">
        <v>250</v>
      </c>
      <c r="G125" s="63">
        <v>15</v>
      </c>
      <c r="H125" s="63">
        <v>15</v>
      </c>
      <c r="I125" s="63">
        <v>49</v>
      </c>
      <c r="J125" s="63">
        <v>360</v>
      </c>
      <c r="K125" s="72" t="s">
        <v>85</v>
      </c>
      <c r="L125" s="64">
        <v>25.71</v>
      </c>
    </row>
    <row r="126" spans="1:12" ht="15" x14ac:dyDescent="0.25">
      <c r="A126" s="23"/>
      <c r="B126" s="15"/>
      <c r="C126" s="11"/>
      <c r="D126" s="7" t="s">
        <v>22</v>
      </c>
      <c r="E126" s="42" t="s">
        <v>71</v>
      </c>
      <c r="F126" s="43">
        <v>200</v>
      </c>
      <c r="G126" s="61">
        <v>0</v>
      </c>
      <c r="H126" s="61">
        <v>0</v>
      </c>
      <c r="I126" s="61">
        <v>33</v>
      </c>
      <c r="J126" s="61">
        <v>136</v>
      </c>
      <c r="K126" s="73" t="s">
        <v>50</v>
      </c>
      <c r="L126" s="60">
        <v>25</v>
      </c>
    </row>
    <row r="127" spans="1:12" ht="27" customHeight="1" x14ac:dyDescent="0.25">
      <c r="A127" s="23"/>
      <c r="B127" s="15"/>
      <c r="C127" s="11"/>
      <c r="D127" s="7" t="s">
        <v>23</v>
      </c>
      <c r="E127" s="42" t="s">
        <v>88</v>
      </c>
      <c r="F127" s="43">
        <v>117</v>
      </c>
      <c r="G127" s="43">
        <v>17</v>
      </c>
      <c r="H127" s="43">
        <v>7</v>
      </c>
      <c r="I127" s="43">
        <v>54</v>
      </c>
      <c r="J127" s="43">
        <v>353</v>
      </c>
      <c r="K127" s="73" t="s">
        <v>50</v>
      </c>
      <c r="L127" s="43">
        <v>27.81</v>
      </c>
    </row>
    <row r="128" spans="1:12" ht="15" x14ac:dyDescent="0.25">
      <c r="A128" s="23"/>
      <c r="B128" s="15"/>
      <c r="C128" s="11"/>
      <c r="D128" s="51" t="s">
        <v>26</v>
      </c>
      <c r="E128" s="42" t="s">
        <v>68</v>
      </c>
      <c r="F128" s="43">
        <v>60</v>
      </c>
      <c r="G128" s="61">
        <v>1</v>
      </c>
      <c r="H128" s="61">
        <v>2</v>
      </c>
      <c r="I128" s="61">
        <v>4</v>
      </c>
      <c r="J128" s="61">
        <v>31</v>
      </c>
      <c r="K128" s="73">
        <v>12</v>
      </c>
      <c r="L128" s="60">
        <v>10.56</v>
      </c>
    </row>
    <row r="129" spans="1:12" ht="15" x14ac:dyDescent="0.25">
      <c r="A129" s="23"/>
      <c r="B129" s="15"/>
      <c r="C129" s="11"/>
      <c r="D129" s="66"/>
      <c r="E129" s="42"/>
      <c r="F129" s="43"/>
      <c r="G129" s="61"/>
      <c r="H129" s="61"/>
      <c r="I129" s="61"/>
      <c r="J129" s="61"/>
      <c r="K129" s="44"/>
      <c r="L129" s="60"/>
    </row>
    <row r="130" spans="1:12" ht="15" x14ac:dyDescent="0.25">
      <c r="A130" s="24"/>
      <c r="B130" s="17"/>
      <c r="C130" s="8"/>
      <c r="D130" s="18" t="s">
        <v>33</v>
      </c>
      <c r="E130" s="9"/>
      <c r="F130" s="19">
        <f>SUM(F125:F129)</f>
        <v>627</v>
      </c>
      <c r="G130" s="19">
        <f t="shared" ref="G130:J130" si="70">SUM(G125:G129)</f>
        <v>33</v>
      </c>
      <c r="H130" s="19">
        <f t="shared" si="70"/>
        <v>24</v>
      </c>
      <c r="I130" s="19">
        <f t="shared" si="70"/>
        <v>140</v>
      </c>
      <c r="J130" s="19">
        <f t="shared" si="70"/>
        <v>880</v>
      </c>
      <c r="K130" s="25"/>
      <c r="L130" s="19">
        <f t="shared" ref="L130" si="71">SUM(L125:L129)</f>
        <v>89.08</v>
      </c>
    </row>
    <row r="131" spans="1:12" ht="15" x14ac:dyDescent="0.25">
      <c r="A131" s="26">
        <f>A125</f>
        <v>2</v>
      </c>
      <c r="B131" s="13">
        <f>B125</f>
        <v>3</v>
      </c>
      <c r="C131" s="10" t="s">
        <v>25</v>
      </c>
      <c r="D131" s="7" t="s">
        <v>26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23"/>
      <c r="B132" s="15"/>
      <c r="C132" s="11"/>
      <c r="D132" s="7" t="s">
        <v>27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23"/>
      <c r="B133" s="15"/>
      <c r="C133" s="11"/>
      <c r="D133" s="7" t="s">
        <v>28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23"/>
      <c r="B134" s="15"/>
      <c r="C134" s="11"/>
      <c r="D134" s="7" t="s">
        <v>29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23"/>
      <c r="B135" s="15"/>
      <c r="C135" s="11"/>
      <c r="D135" s="7" t="s">
        <v>30</v>
      </c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23"/>
      <c r="B136" s="15"/>
      <c r="C136" s="11"/>
      <c r="D136" s="7" t="s">
        <v>31</v>
      </c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23"/>
      <c r="B137" s="15"/>
      <c r="C137" s="11"/>
      <c r="D137" s="7" t="s">
        <v>32</v>
      </c>
      <c r="E137" s="42"/>
      <c r="F137" s="43"/>
      <c r="G137" s="43"/>
      <c r="H137" s="43"/>
      <c r="I137" s="43"/>
      <c r="J137" s="43"/>
      <c r="K137" s="44"/>
      <c r="L137" s="43"/>
    </row>
    <row r="138" spans="1:12" ht="15" x14ac:dyDescent="0.25">
      <c r="A138" s="23"/>
      <c r="B138" s="15"/>
      <c r="C138" s="11"/>
      <c r="D138" s="6"/>
      <c r="E138" s="42"/>
      <c r="F138" s="43"/>
      <c r="G138" s="43"/>
      <c r="H138" s="43"/>
      <c r="I138" s="43"/>
      <c r="J138" s="43"/>
      <c r="K138" s="44"/>
      <c r="L138" s="43"/>
    </row>
    <row r="139" spans="1:12" ht="15" x14ac:dyDescent="0.25">
      <c r="A139" s="23"/>
      <c r="B139" s="15"/>
      <c r="C139" s="11"/>
      <c r="D139" s="6"/>
      <c r="E139" s="42"/>
      <c r="F139" s="43"/>
      <c r="G139" s="43"/>
      <c r="H139" s="43"/>
      <c r="I139" s="43"/>
      <c r="J139" s="43"/>
      <c r="K139" s="44"/>
      <c r="L139" s="43"/>
    </row>
    <row r="140" spans="1:12" ht="15" x14ac:dyDescent="0.25">
      <c r="A140" s="24"/>
      <c r="B140" s="17"/>
      <c r="C140" s="8"/>
      <c r="D140" s="18" t="s">
        <v>33</v>
      </c>
      <c r="E140" s="9"/>
      <c r="F140" s="19">
        <f>SUM(F131:F139)</f>
        <v>0</v>
      </c>
      <c r="G140" s="19">
        <f t="shared" ref="G140:J140" si="72">SUM(G131:G139)</f>
        <v>0</v>
      </c>
      <c r="H140" s="19">
        <f t="shared" si="72"/>
        <v>0</v>
      </c>
      <c r="I140" s="19">
        <f t="shared" si="72"/>
        <v>0</v>
      </c>
      <c r="J140" s="19">
        <f t="shared" si="72"/>
        <v>0</v>
      </c>
      <c r="K140" s="25"/>
      <c r="L140" s="19">
        <f t="shared" ref="L140" si="73">SUM(L131:L139)</f>
        <v>0</v>
      </c>
    </row>
    <row r="141" spans="1:12" ht="15" x14ac:dyDescent="0.2">
      <c r="A141" s="29">
        <f>A125</f>
        <v>2</v>
      </c>
      <c r="B141" s="30">
        <f>B125</f>
        <v>3</v>
      </c>
      <c r="C141" s="77" t="s">
        <v>4</v>
      </c>
      <c r="D141" s="78"/>
      <c r="E141" s="31"/>
      <c r="F141" s="32">
        <f>F130+F140</f>
        <v>627</v>
      </c>
      <c r="G141" s="32">
        <f t="shared" ref="G141" si="74">G130+G140</f>
        <v>33</v>
      </c>
      <c r="H141" s="32">
        <f t="shared" ref="H141" si="75">H130+H140</f>
        <v>24</v>
      </c>
      <c r="I141" s="32">
        <f t="shared" ref="I141" si="76">I130+I140</f>
        <v>140</v>
      </c>
      <c r="J141" s="32">
        <f t="shared" ref="J141:L141" si="77">J130+J140</f>
        <v>880</v>
      </c>
      <c r="K141" s="32"/>
      <c r="L141" s="32">
        <f t="shared" si="77"/>
        <v>89.08</v>
      </c>
    </row>
    <row r="142" spans="1:12" ht="15" x14ac:dyDescent="0.25">
      <c r="A142" s="20">
        <v>2</v>
      </c>
      <c r="B142" s="21">
        <v>4</v>
      </c>
      <c r="C142" s="22" t="s">
        <v>20</v>
      </c>
      <c r="D142" s="5" t="s">
        <v>21</v>
      </c>
      <c r="E142" s="55" t="s">
        <v>81</v>
      </c>
      <c r="F142" s="56">
        <v>240</v>
      </c>
      <c r="G142" s="56">
        <v>17</v>
      </c>
      <c r="H142" s="56">
        <v>17</v>
      </c>
      <c r="I142" s="56">
        <v>28</v>
      </c>
      <c r="J142" s="56">
        <v>337.36</v>
      </c>
      <c r="K142" s="57" t="s">
        <v>84</v>
      </c>
      <c r="L142" s="58">
        <v>50.29</v>
      </c>
    </row>
    <row r="143" spans="1:12" ht="15" x14ac:dyDescent="0.25">
      <c r="A143" s="23"/>
      <c r="B143" s="15"/>
      <c r="C143" s="11"/>
      <c r="D143" s="7" t="s">
        <v>22</v>
      </c>
      <c r="E143" s="42" t="s">
        <v>46</v>
      </c>
      <c r="F143" s="43">
        <v>180</v>
      </c>
      <c r="G143" s="61">
        <v>3</v>
      </c>
      <c r="H143" s="61">
        <v>3</v>
      </c>
      <c r="I143" s="61">
        <v>14</v>
      </c>
      <c r="J143" s="61">
        <v>94</v>
      </c>
      <c r="K143" s="44" t="s">
        <v>58</v>
      </c>
      <c r="L143" s="62">
        <v>7.72</v>
      </c>
    </row>
    <row r="144" spans="1:12" ht="15" x14ac:dyDescent="0.25">
      <c r="A144" s="23"/>
      <c r="B144" s="15"/>
      <c r="C144" s="11"/>
      <c r="D144" s="7" t="s">
        <v>23</v>
      </c>
      <c r="E144" s="42" t="s">
        <v>74</v>
      </c>
      <c r="F144" s="43">
        <v>47</v>
      </c>
      <c r="G144" s="43">
        <v>4</v>
      </c>
      <c r="H144" s="43">
        <v>0</v>
      </c>
      <c r="I144" s="43">
        <v>21</v>
      </c>
      <c r="J144" s="43">
        <v>103</v>
      </c>
      <c r="K144" s="44" t="s">
        <v>50</v>
      </c>
      <c r="L144" s="43">
        <v>2.81</v>
      </c>
    </row>
    <row r="145" spans="1:12" ht="15" x14ac:dyDescent="0.25">
      <c r="A145" s="23"/>
      <c r="B145" s="15"/>
      <c r="C145" s="11"/>
      <c r="D145" s="51" t="s">
        <v>26</v>
      </c>
      <c r="E145" s="42" t="s">
        <v>63</v>
      </c>
      <c r="F145" s="43">
        <v>60</v>
      </c>
      <c r="G145" s="61">
        <v>1</v>
      </c>
      <c r="H145" s="61">
        <v>2</v>
      </c>
      <c r="I145" s="61">
        <v>7</v>
      </c>
      <c r="J145" s="61">
        <v>33</v>
      </c>
      <c r="K145" s="44" t="s">
        <v>64</v>
      </c>
      <c r="L145" s="60">
        <v>5.29</v>
      </c>
    </row>
    <row r="146" spans="1:12" ht="15" x14ac:dyDescent="0.25">
      <c r="A146" s="23"/>
      <c r="B146" s="15"/>
      <c r="C146" s="11"/>
      <c r="D146" s="6"/>
      <c r="E146" s="42"/>
      <c r="F146" s="43"/>
      <c r="G146" s="43"/>
      <c r="H146" s="43"/>
      <c r="I146" s="43"/>
      <c r="J146" s="43"/>
      <c r="K146" s="44"/>
      <c r="L146" s="43"/>
    </row>
    <row r="147" spans="1:12" ht="15.75" thickBot="1" x14ac:dyDescent="0.3">
      <c r="A147" s="24"/>
      <c r="B147" s="17"/>
      <c r="C147" s="8"/>
      <c r="D147" s="18" t="s">
        <v>33</v>
      </c>
      <c r="E147" s="9"/>
      <c r="F147" s="19">
        <f>SUM(F142:F146)</f>
        <v>527</v>
      </c>
      <c r="G147" s="19">
        <f t="shared" ref="G147:J147" si="78">SUM(G142:G146)</f>
        <v>25</v>
      </c>
      <c r="H147" s="67">
        <f t="shared" si="78"/>
        <v>22</v>
      </c>
      <c r="I147" s="67">
        <f t="shared" si="78"/>
        <v>70</v>
      </c>
      <c r="J147" s="67">
        <f t="shared" si="78"/>
        <v>567.36</v>
      </c>
      <c r="K147" s="25"/>
      <c r="L147" s="19">
        <f t="shared" ref="L147" si="79">SUM(L142:L146)</f>
        <v>66.11</v>
      </c>
    </row>
    <row r="148" spans="1:12" ht="15" x14ac:dyDescent="0.25">
      <c r="A148" s="26">
        <f>A142</f>
        <v>2</v>
      </c>
      <c r="B148" s="13">
        <f>B142</f>
        <v>4</v>
      </c>
      <c r="C148" s="10" t="s">
        <v>25</v>
      </c>
      <c r="D148" s="7" t="s">
        <v>26</v>
      </c>
      <c r="E148" s="55"/>
      <c r="F148" s="56"/>
      <c r="G148" s="56"/>
      <c r="H148" s="56"/>
      <c r="I148" s="56"/>
      <c r="J148" s="56"/>
      <c r="K148" s="57"/>
      <c r="L148" s="58"/>
    </row>
    <row r="149" spans="1:12" ht="15" x14ac:dyDescent="0.25">
      <c r="A149" s="23"/>
      <c r="B149" s="15"/>
      <c r="C149" s="11"/>
      <c r="D149" s="7" t="s">
        <v>27</v>
      </c>
      <c r="E149" s="42"/>
      <c r="F149" s="43"/>
      <c r="G149" s="61"/>
      <c r="H149" s="61"/>
      <c r="I149" s="61"/>
      <c r="J149" s="61"/>
      <c r="K149" s="44"/>
      <c r="L149" s="62"/>
    </row>
    <row r="150" spans="1:12" ht="15" x14ac:dyDescent="0.25">
      <c r="A150" s="23"/>
      <c r="B150" s="15"/>
      <c r="C150" s="11"/>
      <c r="D150" s="7" t="s">
        <v>28</v>
      </c>
      <c r="E150" s="42"/>
      <c r="F150" s="43"/>
      <c r="G150" s="61"/>
      <c r="H150" s="61"/>
      <c r="I150" s="61"/>
      <c r="J150" s="61"/>
      <c r="K150" s="44"/>
      <c r="L150" s="62"/>
    </row>
    <row r="151" spans="1:12" ht="15" x14ac:dyDescent="0.25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31</v>
      </c>
      <c r="E153" s="42"/>
      <c r="F153" s="43"/>
      <c r="G153" s="61"/>
      <c r="H153" s="61"/>
      <c r="I153" s="61"/>
      <c r="J153" s="61"/>
      <c r="K153" s="44"/>
      <c r="L153" s="60"/>
    </row>
    <row r="154" spans="1:12" ht="15" x14ac:dyDescent="0.25">
      <c r="A154" s="23"/>
      <c r="B154" s="15"/>
      <c r="C154" s="11"/>
      <c r="D154" s="7" t="s">
        <v>32</v>
      </c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43"/>
    </row>
    <row r="157" spans="1:12" ht="15" x14ac:dyDescent="0.25">
      <c r="A157" s="24"/>
      <c r="B157" s="17"/>
      <c r="C157" s="8"/>
      <c r="D157" s="18" t="s">
        <v>33</v>
      </c>
      <c r="E157" s="9"/>
      <c r="F157" s="19">
        <f>SUM(F148:F156)</f>
        <v>0</v>
      </c>
      <c r="G157" s="19">
        <f t="shared" ref="G157:J157" si="80">SUM(G148:G156)</f>
        <v>0</v>
      </c>
      <c r="H157" s="19">
        <f t="shared" si="80"/>
        <v>0</v>
      </c>
      <c r="I157" s="19">
        <f t="shared" si="80"/>
        <v>0</v>
      </c>
      <c r="J157" s="19">
        <f t="shared" si="80"/>
        <v>0</v>
      </c>
      <c r="K157" s="25"/>
      <c r="L157" s="19">
        <f t="shared" ref="L157" si="81">SUM(L148:L156)</f>
        <v>0</v>
      </c>
    </row>
    <row r="158" spans="1:12" ht="15" x14ac:dyDescent="0.2">
      <c r="A158" s="29">
        <f>A142</f>
        <v>2</v>
      </c>
      <c r="B158" s="30">
        <f>B142</f>
        <v>4</v>
      </c>
      <c r="C158" s="77" t="s">
        <v>4</v>
      </c>
      <c r="D158" s="78"/>
      <c r="E158" s="31"/>
      <c r="F158" s="32">
        <f>F147+F157</f>
        <v>527</v>
      </c>
      <c r="G158" s="32">
        <f t="shared" ref="G158" si="82">G147+G157</f>
        <v>25</v>
      </c>
      <c r="H158" s="32">
        <f t="shared" ref="H158" si="83">H147+H157</f>
        <v>22</v>
      </c>
      <c r="I158" s="32">
        <f t="shared" ref="I158" si="84">I147+I157</f>
        <v>70</v>
      </c>
      <c r="J158" s="32">
        <f t="shared" ref="J158:L158" si="85">J147+J157</f>
        <v>567.36</v>
      </c>
      <c r="K158" s="32"/>
      <c r="L158" s="32">
        <f t="shared" si="85"/>
        <v>66.11</v>
      </c>
    </row>
    <row r="159" spans="1:12" ht="15" x14ac:dyDescent="0.25">
      <c r="A159" s="20">
        <v>2</v>
      </c>
      <c r="B159" s="21">
        <v>5</v>
      </c>
      <c r="C159" s="22" t="s">
        <v>20</v>
      </c>
      <c r="D159" s="5" t="s">
        <v>21</v>
      </c>
      <c r="E159" s="55" t="s">
        <v>82</v>
      </c>
      <c r="F159" s="56">
        <v>170</v>
      </c>
      <c r="G159" s="56">
        <v>21</v>
      </c>
      <c r="H159" s="56">
        <v>18</v>
      </c>
      <c r="I159" s="56">
        <v>28</v>
      </c>
      <c r="J159" s="56">
        <v>346</v>
      </c>
      <c r="K159" s="57" t="s">
        <v>56</v>
      </c>
      <c r="L159" s="58">
        <v>44.57</v>
      </c>
    </row>
    <row r="160" spans="1:12" ht="15" x14ac:dyDescent="0.25">
      <c r="A160" s="23"/>
      <c r="B160" s="15"/>
      <c r="C160" s="11"/>
      <c r="D160" s="7" t="s">
        <v>22</v>
      </c>
      <c r="E160" s="52" t="s">
        <v>40</v>
      </c>
      <c r="F160" s="53">
        <v>200</v>
      </c>
      <c r="G160" s="53">
        <v>0</v>
      </c>
      <c r="H160" s="53">
        <v>0</v>
      </c>
      <c r="I160" s="53">
        <v>15</v>
      </c>
      <c r="J160" s="53">
        <v>53</v>
      </c>
      <c r="K160" s="54" t="s">
        <v>51</v>
      </c>
      <c r="L160" s="43">
        <v>1.42</v>
      </c>
    </row>
    <row r="161" spans="1:12" ht="15" x14ac:dyDescent="0.25">
      <c r="A161" s="23"/>
      <c r="B161" s="15"/>
      <c r="C161" s="11"/>
      <c r="D161" s="7" t="s">
        <v>23</v>
      </c>
      <c r="E161" s="52" t="s">
        <v>83</v>
      </c>
      <c r="F161" s="53">
        <v>35</v>
      </c>
      <c r="G161" s="53">
        <v>2</v>
      </c>
      <c r="H161" s="53">
        <v>8</v>
      </c>
      <c r="I161" s="53">
        <v>13</v>
      </c>
      <c r="J161" s="53">
        <v>126</v>
      </c>
      <c r="K161" s="54" t="s">
        <v>50</v>
      </c>
      <c r="L161" s="43">
        <v>8.07</v>
      </c>
    </row>
    <row r="162" spans="1:12" ht="15" x14ac:dyDescent="0.25">
      <c r="A162" s="23"/>
      <c r="B162" s="15"/>
      <c r="C162" s="11"/>
      <c r="D162" s="51" t="s">
        <v>24</v>
      </c>
      <c r="E162" s="52" t="s">
        <v>45</v>
      </c>
      <c r="F162" s="53">
        <v>125</v>
      </c>
      <c r="G162" s="53">
        <v>1</v>
      </c>
      <c r="H162" s="53">
        <v>1</v>
      </c>
      <c r="I162" s="53">
        <v>12</v>
      </c>
      <c r="J162" s="53">
        <v>59</v>
      </c>
      <c r="K162" s="54" t="s">
        <v>50</v>
      </c>
      <c r="L162" s="43">
        <v>9.1300000000000008</v>
      </c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.75" customHeight="1" thickBot="1" x14ac:dyDescent="0.3">
      <c r="A164" s="24"/>
      <c r="B164" s="17"/>
      <c r="C164" s="8"/>
      <c r="D164" s="18" t="s">
        <v>33</v>
      </c>
      <c r="E164" s="9"/>
      <c r="F164" s="19">
        <f>SUM(F159:F163)</f>
        <v>530</v>
      </c>
      <c r="G164" s="19">
        <f t="shared" ref="G164:J164" si="86">SUM(G159:G163)</f>
        <v>24</v>
      </c>
      <c r="H164" s="19">
        <f t="shared" si="86"/>
        <v>27</v>
      </c>
      <c r="I164" s="19">
        <f t="shared" si="86"/>
        <v>68</v>
      </c>
      <c r="J164" s="19">
        <f t="shared" si="86"/>
        <v>584</v>
      </c>
      <c r="K164" s="25"/>
      <c r="L164" s="19">
        <f t="shared" ref="L164" si="87">SUM(L159:L163)</f>
        <v>63.190000000000005</v>
      </c>
    </row>
    <row r="165" spans="1:12" ht="15" x14ac:dyDescent="0.25">
      <c r="A165" s="26">
        <f>A159</f>
        <v>2</v>
      </c>
      <c r="B165" s="13">
        <f>B159</f>
        <v>5</v>
      </c>
      <c r="C165" s="10" t="s">
        <v>25</v>
      </c>
      <c r="D165" s="7" t="s">
        <v>26</v>
      </c>
      <c r="E165" s="55"/>
      <c r="F165" s="56"/>
      <c r="G165" s="56"/>
      <c r="H165" s="56"/>
      <c r="I165" s="56"/>
      <c r="J165" s="56"/>
      <c r="K165" s="57"/>
      <c r="L165" s="58"/>
    </row>
    <row r="166" spans="1:12" ht="15" x14ac:dyDescent="0.25">
      <c r="A166" s="23"/>
      <c r="B166" s="15"/>
      <c r="C166" s="11"/>
      <c r="D166" s="7" t="s">
        <v>27</v>
      </c>
      <c r="E166" s="52"/>
      <c r="F166" s="53"/>
      <c r="G166" s="53"/>
      <c r="H166" s="53"/>
      <c r="I166" s="53"/>
      <c r="J166" s="53"/>
      <c r="K166" s="54"/>
      <c r="L166" s="43"/>
    </row>
    <row r="167" spans="1:12" ht="15" x14ac:dyDescent="0.25">
      <c r="A167" s="23"/>
      <c r="B167" s="15"/>
      <c r="C167" s="11"/>
      <c r="D167" s="7" t="s">
        <v>28</v>
      </c>
      <c r="E167" s="52"/>
      <c r="F167" s="53"/>
      <c r="G167" s="53"/>
      <c r="H167" s="53"/>
      <c r="I167" s="53"/>
      <c r="J167" s="53"/>
      <c r="K167" s="54"/>
      <c r="L167" s="43"/>
    </row>
    <row r="168" spans="1:12" ht="15" x14ac:dyDescent="0.25">
      <c r="A168" s="23"/>
      <c r="B168" s="15"/>
      <c r="C168" s="11"/>
      <c r="D168" s="7" t="s">
        <v>29</v>
      </c>
      <c r="E168" s="52"/>
      <c r="F168" s="53"/>
      <c r="G168" s="53"/>
      <c r="H168" s="53"/>
      <c r="I168" s="53"/>
      <c r="J168" s="53"/>
      <c r="K168" s="54"/>
      <c r="L168" s="43"/>
    </row>
    <row r="169" spans="1:12" ht="15" x14ac:dyDescent="0.25">
      <c r="A169" s="23"/>
      <c r="B169" s="15"/>
      <c r="C169" s="11"/>
      <c r="D169" s="7" t="s">
        <v>30</v>
      </c>
      <c r="E169" s="52"/>
      <c r="F169" s="53"/>
      <c r="G169" s="53"/>
      <c r="H169" s="53"/>
      <c r="I169" s="53"/>
      <c r="J169" s="53"/>
      <c r="K169" s="54"/>
      <c r="L169" s="43"/>
    </row>
    <row r="170" spans="1:12" ht="15" x14ac:dyDescent="0.25">
      <c r="A170" s="23"/>
      <c r="B170" s="15"/>
      <c r="C170" s="11"/>
      <c r="D170" s="7" t="s">
        <v>31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32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4"/>
      <c r="B174" s="17"/>
      <c r="C174" s="8"/>
      <c r="D174" s="18" t="s">
        <v>33</v>
      </c>
      <c r="E174" s="9"/>
      <c r="F174" s="19">
        <f>SUM(F165:F173)</f>
        <v>0</v>
      </c>
      <c r="G174" s="19">
        <f t="shared" ref="G174:J174" si="88">SUM(G165:G173)</f>
        <v>0</v>
      </c>
      <c r="H174" s="19">
        <f t="shared" si="88"/>
        <v>0</v>
      </c>
      <c r="I174" s="19">
        <f t="shared" si="88"/>
        <v>0</v>
      </c>
      <c r="J174" s="19">
        <f t="shared" si="88"/>
        <v>0</v>
      </c>
      <c r="K174" s="25"/>
      <c r="L174" s="19">
        <f t="shared" ref="L174" si="89">SUM(L165:L173)</f>
        <v>0</v>
      </c>
    </row>
    <row r="175" spans="1:12" ht="15" x14ac:dyDescent="0.2">
      <c r="A175" s="29">
        <f>A159</f>
        <v>2</v>
      </c>
      <c r="B175" s="30">
        <f>B159</f>
        <v>5</v>
      </c>
      <c r="C175" s="77" t="s">
        <v>4</v>
      </c>
      <c r="D175" s="78"/>
      <c r="E175" s="31"/>
      <c r="F175" s="32">
        <f>F164+F174</f>
        <v>530</v>
      </c>
      <c r="G175" s="32">
        <f t="shared" ref="G175" si="90">G164+G174</f>
        <v>24</v>
      </c>
      <c r="H175" s="32">
        <f t="shared" ref="H175" si="91">H164+H174</f>
        <v>27</v>
      </c>
      <c r="I175" s="32">
        <f t="shared" ref="I175" si="92">I164+I174</f>
        <v>68</v>
      </c>
      <c r="J175" s="32">
        <f t="shared" ref="J175:L175" si="93">J164+J174</f>
        <v>584</v>
      </c>
      <c r="K175" s="32"/>
      <c r="L175" s="32">
        <f t="shared" si="93"/>
        <v>63.190000000000005</v>
      </c>
    </row>
    <row r="176" spans="1:12" x14ac:dyDescent="0.2">
      <c r="A176" s="27"/>
      <c r="B176" s="28"/>
      <c r="C176" s="79" t="s">
        <v>5</v>
      </c>
      <c r="D176" s="79"/>
      <c r="E176" s="79"/>
      <c r="F176" s="34">
        <f>(F22+F39+F56+F73+F90+F107+F124+F141+F158+F175)/(IF(F22=0,0,1)+IF(F39=0,0,1)+IF(F56=0,0,1)+IF(F73=0,0,1)+IF(F90=0,0,1)+IF(F107=0,0,1)+IF(F124=0,0,1)+IF(F141=0,0,1)+IF(F158=0,0,1)+IF(F175=0,0,1))</f>
        <v>582.9</v>
      </c>
      <c r="G176" s="71">
        <f>(G22+G39+G56+G73+G90+G107+G124+G141+G158+G175)/(IF(G22=0,0,1)+IF(G39=0,0,1)+IF(G56=0,0,1)+IF(G73=0,0,1)+IF(G90=0,0,1)+IF(G107=0,0,1)+IF(G124=0,0,1)+IF(G141=0,0,1)+IF(G158=0,0,1)+IF(G175=0,0,1))</f>
        <v>26.193000000000001</v>
      </c>
      <c r="H176" s="71">
        <f>(H22+H39+H56+H73+H90+H107+H124+H141+H158+H175)/(IF(H22=0,0,1)+IF(H39=0,0,1)+IF(H56=0,0,1)+IF(H73=0,0,1)+IF(H90=0,0,1)+IF(H107=0,0,1)+IF(H124=0,0,1)+IF(H141=0,0,1)+IF(H158=0,0,1)+IF(H175=0,0,1))</f>
        <v>22.373000000000001</v>
      </c>
      <c r="I176" s="71">
        <f>(I22+I39+I56+I73+I90+I107+I124+I141+I158+I175)/(IF(I22=0,0,1)+IF(I39=0,0,1)+IF(I56=0,0,1)+IF(I73=0,0,1)+IF(I90=0,0,1)+IF(I107=0,0,1)+IF(I124=0,0,1)+IF(I141=0,0,1)+IF(I158=0,0,1)+IF(I175=0,0,1))</f>
        <v>93.957999999999998</v>
      </c>
      <c r="J176" s="71">
        <f>(J22+J39+J56+J73+J90+J107+J124+J141+J158+J175)/(IF(J22=0,0,1)+IF(J39=0,0,1)+IF(J56=0,0,1)+IF(J73=0,0,1)+IF(J90=0,0,1)+IF(J107=0,0,1)+IF(J124=0,0,1)+IF(J141=0,0,1)+IF(J158=0,0,1)+IF(J175=0,0,1))</f>
        <v>672.03399999999988</v>
      </c>
      <c r="K176" s="71"/>
      <c r="L176" s="34">
        <f>(L22+L39+L56+L73+L90+L107+L124+L141+L158+L175)/(IF(L22=0,0,1)+IF(L39=0,0,1)+IF(L56=0,0,1)+IF(L73=0,0,1)+IF(L90=0,0,1)+IF(L107=0,0,1)+IF(L124=0,0,1)+IF(L141=0,0,1)+IF(L158=0,0,1)+IF(L175=0,0,1))</f>
        <v>76.048000000000016</v>
      </c>
    </row>
  </sheetData>
  <mergeCells count="14">
    <mergeCell ref="C73:D73"/>
    <mergeCell ref="C90:D90"/>
    <mergeCell ref="C22:D22"/>
    <mergeCell ref="C176:E176"/>
    <mergeCell ref="C175:D175"/>
    <mergeCell ref="C107:D107"/>
    <mergeCell ref="C124:D124"/>
    <mergeCell ref="C141:D141"/>
    <mergeCell ref="C158:D158"/>
    <mergeCell ref="C1:E1"/>
    <mergeCell ref="H1:K1"/>
    <mergeCell ref="H2:K2"/>
    <mergeCell ref="C39:D39"/>
    <mergeCell ref="C56:D56"/>
  </mergeCells>
  <pageMargins left="0.70866141732283472" right="0.70866141732283472" top="0.74803149606299213" bottom="0.74803149606299213" header="0.31496062992125984" footer="0.31496062992125984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2023-11-21T06:15:31Z</cp:lastPrinted>
  <dcterms:created xsi:type="dcterms:W3CDTF">2022-05-16T14:23:56Z</dcterms:created>
  <dcterms:modified xsi:type="dcterms:W3CDTF">2023-11-22T12:22:53Z</dcterms:modified>
</cp:coreProperties>
</file>